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/>
  </bookViews>
  <sheets>
    <sheet name="Досягнення" sheetId="1" r:id="rId1"/>
    <sheet name="Моніторинг" sheetId="3" r:id="rId2"/>
    <sheet name="Відповіді" sheetId="2" r:id="rId3"/>
  </sheets>
  <definedNames>
    <definedName name="ser" localSheetId="1">OFFSET(Моніторинг!$A$2:$AO$2,0,1,1,COUNT(Моніторинг!$A$2:$AO$2))</definedName>
  </definedNames>
  <calcPr calcId="125725"/>
</workbook>
</file>

<file path=xl/calcChain.xml><?xml version="1.0" encoding="utf-8"?>
<calcChain xmlns="http://schemas.openxmlformats.org/spreadsheetml/2006/main">
  <c r="AY6" i="3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B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N3" i="2"/>
  <c r="CN4"/>
  <c r="CN5"/>
  <c r="CN6"/>
  <c r="CN7"/>
  <c r="CN8"/>
  <c r="CN9"/>
  <c r="CM3"/>
  <c r="CM4"/>
  <c r="CM5"/>
  <c r="CM6"/>
  <c r="CM7"/>
  <c r="CM8"/>
  <c r="CM9"/>
  <c r="CL3"/>
  <c r="CL4"/>
  <c r="CL5"/>
  <c r="CL6"/>
  <c r="CL7"/>
  <c r="CL8"/>
  <c r="CL9"/>
  <c r="CL10" s="1"/>
  <c r="CK3"/>
  <c r="CK4"/>
  <c r="CK5"/>
  <c r="CK6"/>
  <c r="CK7"/>
  <c r="CK8"/>
  <c r="CK9"/>
  <c r="CJ3"/>
  <c r="CJ4"/>
  <c r="CJ5"/>
  <c r="CJ6"/>
  <c r="CJ7"/>
  <c r="CJ8"/>
  <c r="CJ9"/>
  <c r="CI3"/>
  <c r="CI4"/>
  <c r="CI5"/>
  <c r="CI6"/>
  <c r="CI7"/>
  <c r="CI8"/>
  <c r="CI9"/>
  <c r="CH3"/>
  <c r="CH4"/>
  <c r="CH5"/>
  <c r="CH6"/>
  <c r="CH7"/>
  <c r="CH8"/>
  <c r="CH9"/>
  <c r="CG3"/>
  <c r="CG4"/>
  <c r="CG5"/>
  <c r="CG6"/>
  <c r="CG7"/>
  <c r="CG8"/>
  <c r="CG9"/>
  <c r="CF3"/>
  <c r="CF4"/>
  <c r="CF5"/>
  <c r="CF6"/>
  <c r="CF7"/>
  <c r="CF8"/>
  <c r="CF9"/>
  <c r="CE3"/>
  <c r="CE4"/>
  <c r="CE5"/>
  <c r="CE6"/>
  <c r="CE7"/>
  <c r="CE8"/>
  <c r="CE9"/>
  <c r="CD3"/>
  <c r="CD4"/>
  <c r="CD5"/>
  <c r="CD6"/>
  <c r="CD7"/>
  <c r="CD8"/>
  <c r="CD9"/>
  <c r="CC3"/>
  <c r="CC4"/>
  <c r="CC5"/>
  <c r="CC6"/>
  <c r="CC7"/>
  <c r="CC8"/>
  <c r="CC9"/>
  <c r="CB3"/>
  <c r="CB4"/>
  <c r="CB5"/>
  <c r="CB6"/>
  <c r="CB7"/>
  <c r="CB8"/>
  <c r="CB9"/>
  <c r="CA3"/>
  <c r="CA4"/>
  <c r="CA5"/>
  <c r="CA6"/>
  <c r="CA7"/>
  <c r="CA8"/>
  <c r="CA9"/>
  <c r="BZ3"/>
  <c r="BZ4"/>
  <c r="BZ5"/>
  <c r="BZ6"/>
  <c r="BZ7"/>
  <c r="BZ8"/>
  <c r="BZ9"/>
  <c r="BY3"/>
  <c r="BY4"/>
  <c r="BY5"/>
  <c r="BY6"/>
  <c r="BY7"/>
  <c r="BY8"/>
  <c r="BY9"/>
  <c r="BX3"/>
  <c r="BX4"/>
  <c r="BX5"/>
  <c r="BX6"/>
  <c r="BX7"/>
  <c r="BX8"/>
  <c r="BX9"/>
  <c r="BW3"/>
  <c r="BW4"/>
  <c r="BW5"/>
  <c r="BW6"/>
  <c r="BW7"/>
  <c r="BW8"/>
  <c r="BW9"/>
  <c r="BV3"/>
  <c r="BV4"/>
  <c r="BV5"/>
  <c r="BV6"/>
  <c r="BV7"/>
  <c r="BV8"/>
  <c r="BV9"/>
  <c r="BU3"/>
  <c r="BU4"/>
  <c r="BU5"/>
  <c r="BU6"/>
  <c r="BU7"/>
  <c r="BU8"/>
  <c r="BU9"/>
  <c r="BT3"/>
  <c r="BT4"/>
  <c r="BT5"/>
  <c r="BT6"/>
  <c r="BT7"/>
  <c r="BT8"/>
  <c r="BT9"/>
  <c r="BS3"/>
  <c r="BS4"/>
  <c r="BS5"/>
  <c r="BS6"/>
  <c r="BS7"/>
  <c r="BS8"/>
  <c r="BS9"/>
  <c r="BR3"/>
  <c r="BR4"/>
  <c r="BR5"/>
  <c r="BR6"/>
  <c r="BR7"/>
  <c r="BR8"/>
  <c r="BR9"/>
  <c r="BQ3"/>
  <c r="BQ4"/>
  <c r="BQ5"/>
  <c r="BQ6"/>
  <c r="BQ7"/>
  <c r="BQ8"/>
  <c r="BQ9"/>
  <c r="BP3"/>
  <c r="BP4"/>
  <c r="BP5"/>
  <c r="BP6"/>
  <c r="BP7"/>
  <c r="BP8"/>
  <c r="BP9"/>
  <c r="BO3"/>
  <c r="BO4"/>
  <c r="BO5"/>
  <c r="BO6"/>
  <c r="BO7"/>
  <c r="BO8"/>
  <c r="BO9"/>
  <c r="BN3"/>
  <c r="BN4"/>
  <c r="BN5"/>
  <c r="BN6"/>
  <c r="BN7"/>
  <c r="BN8"/>
  <c r="BN9"/>
  <c r="BM3"/>
  <c r="BM4"/>
  <c r="BM5"/>
  <c r="BM6"/>
  <c r="BM7"/>
  <c r="BM8"/>
  <c r="BM9"/>
  <c r="CX9"/>
  <c r="CX8"/>
  <c r="CX7"/>
  <c r="CX6"/>
  <c r="CX5"/>
  <c r="CX4"/>
  <c r="CX3"/>
  <c r="CW9"/>
  <c r="CW8"/>
  <c r="CW7"/>
  <c r="CW6"/>
  <c r="CW5"/>
  <c r="CW4"/>
  <c r="CW3"/>
  <c r="CV9"/>
  <c r="CV8"/>
  <c r="CV7"/>
  <c r="CV6"/>
  <c r="CV5"/>
  <c r="CV4"/>
  <c r="CV3"/>
  <c r="CU9"/>
  <c r="CU8"/>
  <c r="CU7"/>
  <c r="CU6"/>
  <c r="CU5"/>
  <c r="CU4"/>
  <c r="CU3"/>
  <c r="CT9"/>
  <c r="CT8"/>
  <c r="CT7"/>
  <c r="CT6"/>
  <c r="CT5"/>
  <c r="CT4"/>
  <c r="CT3"/>
  <c r="CS9"/>
  <c r="CS8"/>
  <c r="CS7"/>
  <c r="CS6"/>
  <c r="CS5"/>
  <c r="CS4"/>
  <c r="CS3"/>
  <c r="CR9"/>
  <c r="CR8"/>
  <c r="CR7"/>
  <c r="CR6"/>
  <c r="CR5"/>
  <c r="CR4"/>
  <c r="CR3"/>
  <c r="CQ9"/>
  <c r="CQ8"/>
  <c r="CQ7"/>
  <c r="CQ6"/>
  <c r="CQ5"/>
  <c r="CQ4"/>
  <c r="CQ3"/>
  <c r="CP9"/>
  <c r="CP8"/>
  <c r="CP7"/>
  <c r="CP6"/>
  <c r="CP5"/>
  <c r="CP4"/>
  <c r="CP3"/>
  <c r="CO9"/>
  <c r="CO8"/>
  <c r="CO7"/>
  <c r="CO6"/>
  <c r="CO5"/>
  <c r="CO4"/>
  <c r="CO3"/>
  <c r="BL9"/>
  <c r="BL8"/>
  <c r="BL7"/>
  <c r="BL6"/>
  <c r="BL5"/>
  <c r="BL4"/>
  <c r="BL3"/>
  <c r="BK9"/>
  <c r="BK8"/>
  <c r="BK7"/>
  <c r="BK6"/>
  <c r="BK5"/>
  <c r="BK4"/>
  <c r="BK3"/>
  <c r="BJ9"/>
  <c r="BJ8"/>
  <c r="BJ7"/>
  <c r="BJ6"/>
  <c r="BJ5"/>
  <c r="BJ4"/>
  <c r="BJ3"/>
  <c r="BI9"/>
  <c r="BI8"/>
  <c r="BI7"/>
  <c r="BI6"/>
  <c r="BI5"/>
  <c r="BI4"/>
  <c r="BI3"/>
  <c r="BH9"/>
  <c r="BH8"/>
  <c r="BH7"/>
  <c r="BH6"/>
  <c r="BH5"/>
  <c r="BH4"/>
  <c r="BH3"/>
  <c r="BG9"/>
  <c r="BG8"/>
  <c r="BG7"/>
  <c r="BG6"/>
  <c r="BG5"/>
  <c r="BG4"/>
  <c r="BG3"/>
  <c r="BF9"/>
  <c r="BF8"/>
  <c r="BF7"/>
  <c r="BF6"/>
  <c r="BF5"/>
  <c r="BF4"/>
  <c r="BF3"/>
  <c r="BE9"/>
  <c r="BE8"/>
  <c r="BE7"/>
  <c r="BE6"/>
  <c r="BE5"/>
  <c r="BE4"/>
  <c r="BE3"/>
  <c r="BD9"/>
  <c r="BD8"/>
  <c r="BD7"/>
  <c r="BD6"/>
  <c r="BD5"/>
  <c r="BD4"/>
  <c r="BD3"/>
  <c r="BC9"/>
  <c r="BC8"/>
  <c r="BC7"/>
  <c r="BC6"/>
  <c r="BC5"/>
  <c r="BC4"/>
  <c r="BC3"/>
  <c r="BB9"/>
  <c r="BB8"/>
  <c r="BB7"/>
  <c r="BB6"/>
  <c r="BB5"/>
  <c r="BB4"/>
  <c r="BB10" s="1"/>
  <c r="BB3"/>
  <c r="BA9"/>
  <c r="BA8"/>
  <c r="BE10"/>
  <c r="F4" s="1"/>
  <c r="BH10"/>
  <c r="I9" s="1"/>
  <c r="BL10"/>
  <c r="M9" s="1"/>
  <c r="M8"/>
  <c r="M6"/>
  <c r="M4"/>
  <c r="BK10"/>
  <c r="L9" s="1"/>
  <c r="L8"/>
  <c r="L6"/>
  <c r="L4"/>
  <c r="BJ10"/>
  <c r="K9" s="1"/>
  <c r="K8"/>
  <c r="K6"/>
  <c r="K4"/>
  <c r="BI10"/>
  <c r="J9" s="1"/>
  <c r="J8"/>
  <c r="J6"/>
  <c r="J4"/>
  <c r="I6"/>
  <c r="BG10"/>
  <c r="H8" s="1"/>
  <c r="H6"/>
  <c r="BF10"/>
  <c r="G8" s="1"/>
  <c r="G6"/>
  <c r="BD10"/>
  <c r="E8"/>
  <c r="BC10"/>
  <c r="D8"/>
  <c r="BA3"/>
  <c r="BA4"/>
  <c r="BA5"/>
  <c r="BA6"/>
  <c r="BA7"/>
  <c r="CX10"/>
  <c r="CW10"/>
  <c r="CV10"/>
  <c r="CU10"/>
  <c r="CT10"/>
  <c r="CS10"/>
  <c r="CR10"/>
  <c r="CQ10"/>
  <c r="CP10"/>
  <c r="CO10"/>
  <c r="G5" i="1"/>
  <c r="G4"/>
  <c r="G3"/>
  <c r="G2"/>
  <c r="D6" i="2"/>
  <c r="E6"/>
  <c r="D3"/>
  <c r="D7"/>
  <c r="E3"/>
  <c r="E7"/>
  <c r="G7"/>
  <c r="H7"/>
  <c r="I3"/>
  <c r="I8"/>
  <c r="F9"/>
  <c r="F5"/>
  <c r="D5"/>
  <c r="D9"/>
  <c r="E5"/>
  <c r="E9"/>
  <c r="G5"/>
  <c r="H9"/>
  <c r="I7"/>
  <c r="F7"/>
  <c r="F3"/>
  <c r="D4"/>
  <c r="E4"/>
  <c r="G4"/>
  <c r="H4"/>
  <c r="I4"/>
  <c r="F8"/>
  <c r="C4" l="1"/>
  <c r="C7"/>
  <c r="C6"/>
  <c r="C9"/>
  <c r="C8"/>
  <c r="C3"/>
  <c r="C5"/>
  <c r="H5"/>
  <c r="H3"/>
  <c r="BA10"/>
  <c r="I5"/>
  <c r="J3"/>
  <c r="J5"/>
  <c r="J7"/>
  <c r="K3"/>
  <c r="K5"/>
  <c r="K7"/>
  <c r="L3"/>
  <c r="L5"/>
  <c r="L7"/>
  <c r="M3"/>
  <c r="M5"/>
  <c r="M7"/>
  <c r="F6"/>
  <c r="BN10"/>
  <c r="BP10"/>
  <c r="BR10"/>
  <c r="BT10"/>
  <c r="BV10"/>
  <c r="BX10"/>
  <c r="BZ10"/>
  <c r="CD10"/>
  <c r="CH10"/>
  <c r="CN10"/>
  <c r="BM10"/>
  <c r="BO10"/>
  <c r="BQ10"/>
  <c r="BS10"/>
  <c r="BU10"/>
  <c r="BW10"/>
  <c r="BY10"/>
  <c r="CA10"/>
  <c r="CB10"/>
  <c r="CC10"/>
  <c r="CE10"/>
  <c r="CF10"/>
  <c r="CG10"/>
  <c r="CI10"/>
  <c r="CJ10"/>
  <c r="CK10"/>
  <c r="CM10"/>
  <c r="B9"/>
  <c r="B6"/>
  <c r="B4"/>
  <c r="B3"/>
  <c r="B5"/>
  <c r="B8"/>
  <c r="B7"/>
  <c r="O7"/>
  <c r="O8"/>
  <c r="O9"/>
  <c r="O6"/>
  <c r="O3"/>
  <c r="O4"/>
  <c r="O5"/>
  <c r="Q6"/>
  <c r="Q3"/>
  <c r="Q9"/>
  <c r="Q4"/>
  <c r="Q8"/>
  <c r="Q5"/>
  <c r="Q7"/>
  <c r="S6"/>
  <c r="S3"/>
  <c r="S4"/>
  <c r="S5"/>
  <c r="S7"/>
  <c r="S8"/>
  <c r="S9"/>
  <c r="U4"/>
  <c r="U5"/>
  <c r="U7"/>
  <c r="U8"/>
  <c r="U9"/>
  <c r="U6"/>
  <c r="U3"/>
  <c r="W7"/>
  <c r="W8"/>
  <c r="W9"/>
  <c r="W6"/>
  <c r="W3"/>
  <c r="W4"/>
  <c r="W5"/>
  <c r="Y8"/>
  <c r="Y9"/>
  <c r="Y6"/>
  <c r="Y3"/>
  <c r="Y4"/>
  <c r="Y5"/>
  <c r="Y7"/>
  <c r="AA6"/>
  <c r="AA5"/>
  <c r="AA4"/>
  <c r="AA3"/>
  <c r="AA9"/>
  <c r="AA8"/>
  <c r="AA7"/>
  <c r="AE9"/>
  <c r="AE8"/>
  <c r="AE7"/>
  <c r="AE6"/>
  <c r="AE5"/>
  <c r="AE4"/>
  <c r="AE3"/>
  <c r="AI6"/>
  <c r="AI5"/>
  <c r="AI4"/>
  <c r="AI3"/>
  <c r="AI9"/>
  <c r="AI8"/>
  <c r="AI7"/>
  <c r="AM9"/>
  <c r="AM8"/>
  <c r="AM7"/>
  <c r="AM6"/>
  <c r="AM5"/>
  <c r="AM4"/>
  <c r="AM3"/>
  <c r="AO8"/>
  <c r="AO7"/>
  <c r="AO6"/>
  <c r="AO5"/>
  <c r="AO4"/>
  <c r="AO3"/>
  <c r="AO9"/>
  <c r="N7"/>
  <c r="N8"/>
  <c r="N9"/>
  <c r="N6"/>
  <c r="N3"/>
  <c r="N4"/>
  <c r="N5"/>
  <c r="P5"/>
  <c r="P7"/>
  <c r="P8"/>
  <c r="P9"/>
  <c r="P6"/>
  <c r="P3"/>
  <c r="P4"/>
  <c r="R3"/>
  <c r="R4"/>
  <c r="R5"/>
  <c r="R7"/>
  <c r="R8"/>
  <c r="R9"/>
  <c r="R6"/>
  <c r="T9"/>
  <c r="T6"/>
  <c r="T3"/>
  <c r="T4"/>
  <c r="T5"/>
  <c r="T7"/>
  <c r="T8"/>
  <c r="V3"/>
  <c r="V4"/>
  <c r="V5"/>
  <c r="V7"/>
  <c r="V8"/>
  <c r="V9"/>
  <c r="V6"/>
  <c r="X9"/>
  <c r="X6"/>
  <c r="X3"/>
  <c r="X4"/>
  <c r="X5"/>
  <c r="X7"/>
  <c r="X8"/>
  <c r="Z3"/>
  <c r="Z4"/>
  <c r="Z5"/>
  <c r="Z7"/>
  <c r="Z8"/>
  <c r="Z9"/>
  <c r="Z6"/>
  <c r="AB7"/>
  <c r="AB6"/>
  <c r="AB5"/>
  <c r="AB4"/>
  <c r="AB3"/>
  <c r="AB9"/>
  <c r="AB8"/>
  <c r="AC8"/>
  <c r="AC7"/>
  <c r="AC6"/>
  <c r="AC5"/>
  <c r="AC4"/>
  <c r="AC3"/>
  <c r="AC9"/>
  <c r="AD5"/>
  <c r="AD4"/>
  <c r="AD3"/>
  <c r="AD9"/>
  <c r="AD8"/>
  <c r="AD7"/>
  <c r="AD6"/>
  <c r="AF3"/>
  <c r="AF9"/>
  <c r="AF8"/>
  <c r="AF7"/>
  <c r="AF6"/>
  <c r="AF5"/>
  <c r="AF4"/>
  <c r="AG4"/>
  <c r="AG3"/>
  <c r="AG9"/>
  <c r="AG8"/>
  <c r="AG7"/>
  <c r="AG6"/>
  <c r="AG5"/>
  <c r="AH5"/>
  <c r="AH4"/>
  <c r="AH3"/>
  <c r="AH9"/>
  <c r="AH8"/>
  <c r="AH7"/>
  <c r="AH6"/>
  <c r="AJ7"/>
  <c r="AJ6"/>
  <c r="AJ5"/>
  <c r="AJ4"/>
  <c r="AJ3"/>
  <c r="AJ9"/>
  <c r="AJ8"/>
  <c r="AK8"/>
  <c r="AK7"/>
  <c r="AK6"/>
  <c r="AK5"/>
  <c r="AK4"/>
  <c r="AK3"/>
  <c r="AK9"/>
  <c r="AL9"/>
  <c r="AL8"/>
  <c r="AL7"/>
  <c r="AL6"/>
  <c r="AL5"/>
  <c r="AL4"/>
  <c r="AL3"/>
  <c r="AN3"/>
  <c r="AN9"/>
  <c r="AN8"/>
  <c r="AN7"/>
  <c r="AN6"/>
  <c r="AN5"/>
  <c r="AN4"/>
  <c r="G9"/>
  <c r="G3"/>
</calcChain>
</file>

<file path=xl/sharedStrings.xml><?xml version="1.0" encoding="utf-8"?>
<sst xmlns="http://schemas.openxmlformats.org/spreadsheetml/2006/main" count="5337" uniqueCount="674">
  <si>
    <t>№</t>
  </si>
  <si>
    <t>Дата</t>
  </si>
  <si>
    <t>Тест</t>
  </si>
  <si>
    <t>%</t>
  </si>
  <si>
    <t>Середній Бал</t>
  </si>
  <si>
    <t>Середній</t>
  </si>
  <si>
    <t>середній</t>
  </si>
  <si>
    <t>достатній</t>
  </si>
  <si>
    <t>високий</t>
  </si>
  <si>
    <t>Код</t>
  </si>
  <si>
    <t>Відповіді</t>
  </si>
  <si>
    <t xml:space="preserve">B   </t>
  </si>
  <si>
    <t xml:space="preserve">C   </t>
  </si>
  <si>
    <t xml:space="preserve">D   </t>
  </si>
  <si>
    <t xml:space="preserve">E   </t>
  </si>
  <si>
    <t>A</t>
  </si>
  <si>
    <t>F</t>
  </si>
  <si>
    <t>G</t>
  </si>
  <si>
    <t>Час</t>
  </si>
  <si>
    <t>Максимальний бал</t>
  </si>
  <si>
    <t>Бал</t>
  </si>
  <si>
    <t xml:space="preserve">   Протокол  тестування "системи обробки тестів "ЗНАЙКА""</t>
  </si>
  <si>
    <t>Учасників</t>
  </si>
  <si>
    <t>Учасник</t>
  </si>
  <si>
    <t>Клас</t>
  </si>
  <si>
    <t>початковий</t>
  </si>
  <si>
    <t>Район</t>
  </si>
  <si>
    <t>Школа</t>
  </si>
  <si>
    <t>Результати по показниках</t>
  </si>
  <si>
    <t>37,74</t>
  </si>
  <si>
    <t>A216</t>
  </si>
  <si>
    <t>Шаповал Віталій</t>
  </si>
  <si>
    <t>21.10.19</t>
  </si>
  <si>
    <t>Астрономiя</t>
  </si>
  <si>
    <t>3:08</t>
  </si>
  <si>
    <t>Городищенський</t>
  </si>
  <si>
    <t>Мліївська ЗОШ</t>
  </si>
  <si>
    <t>A230</t>
  </si>
  <si>
    <t>Бондар Ольга</t>
  </si>
  <si>
    <t>3:15</t>
  </si>
  <si>
    <t>Золотоніський</t>
  </si>
  <si>
    <t>Богуславецький НВК</t>
  </si>
  <si>
    <t>A476</t>
  </si>
  <si>
    <t>Григораш Михайло</t>
  </si>
  <si>
    <t>11-В</t>
  </si>
  <si>
    <t>37:12</t>
  </si>
  <si>
    <t>м. Умань</t>
  </si>
  <si>
    <t>ЗОШ № 11</t>
  </si>
  <si>
    <t>A737</t>
  </si>
  <si>
    <t>Кравченко Вікторія</t>
  </si>
  <si>
    <t>11-А</t>
  </si>
  <si>
    <t>50:45</t>
  </si>
  <si>
    <t>Чорнобаївський</t>
  </si>
  <si>
    <t>Вереміївський НВК</t>
  </si>
  <si>
    <t>B101</t>
  </si>
  <si>
    <t>Новіков Володимир</t>
  </si>
  <si>
    <t>13:40</t>
  </si>
  <si>
    <t>Кропивнянська ЗОШ</t>
  </si>
  <si>
    <t>B149</t>
  </si>
  <si>
    <t>Головко Олександр</t>
  </si>
  <si>
    <t>1:29</t>
  </si>
  <si>
    <t>B398</t>
  </si>
  <si>
    <t>Балалаєв Сергій</t>
  </si>
  <si>
    <t>60:00</t>
  </si>
  <si>
    <t>м. Золотоноша</t>
  </si>
  <si>
    <t>ЗОШ № 3</t>
  </si>
  <si>
    <t>B609</t>
  </si>
  <si>
    <t>Петриченко Анна</t>
  </si>
  <si>
    <t>24:25</t>
  </si>
  <si>
    <t>СПШ №12</t>
  </si>
  <si>
    <t>B747</t>
  </si>
  <si>
    <t>Левченко Максим</t>
  </si>
  <si>
    <t>11-Б</t>
  </si>
  <si>
    <t>38:55</t>
  </si>
  <si>
    <t>Уманський</t>
  </si>
  <si>
    <t>Доброводівський НВК</t>
  </si>
  <si>
    <t>B757</t>
  </si>
  <si>
    <t>Акоськіна Тетяна</t>
  </si>
  <si>
    <t xml:space="preserve"> -</t>
  </si>
  <si>
    <t>6:17</t>
  </si>
  <si>
    <t>невідомо</t>
  </si>
  <si>
    <t>B791</t>
  </si>
  <si>
    <t>Веровенко Максим</t>
  </si>
  <si>
    <t>2:58</t>
  </si>
  <si>
    <t>B812</t>
  </si>
  <si>
    <t>Ковтуненко Євгеній</t>
  </si>
  <si>
    <t>35:10</t>
  </si>
  <si>
    <t>B876</t>
  </si>
  <si>
    <t>Волков Роман</t>
  </si>
  <si>
    <t>48:39</t>
  </si>
  <si>
    <t>Маньківський</t>
  </si>
  <si>
    <t>Буцькій п/п ліцей</t>
  </si>
  <si>
    <t>B961</t>
  </si>
  <si>
    <t>Салов Нікіта</t>
  </si>
  <si>
    <t>57:13</t>
  </si>
  <si>
    <t>Золотоніська гімназія</t>
  </si>
  <si>
    <t>C222</t>
  </si>
  <si>
    <t>Романюк Вадим</t>
  </si>
  <si>
    <t>42:27</t>
  </si>
  <si>
    <t>Жашківський</t>
  </si>
  <si>
    <t xml:space="preserve">Професійний а/т ліцей   </t>
  </si>
  <si>
    <t>C367</t>
  </si>
  <si>
    <t>Приймаченко Вікторія</t>
  </si>
  <si>
    <t>33:08</t>
  </si>
  <si>
    <t>C555</t>
  </si>
  <si>
    <t>Устименко Борис</t>
  </si>
  <si>
    <t>52:56</t>
  </si>
  <si>
    <t>СПШ № 1</t>
  </si>
  <si>
    <t>C697</t>
  </si>
  <si>
    <t>Ковалевський Валерій</t>
  </si>
  <si>
    <t>2:29</t>
  </si>
  <si>
    <t>м. Черкаси</t>
  </si>
  <si>
    <t>СПШ № 17</t>
  </si>
  <si>
    <t>C935</t>
  </si>
  <si>
    <t>Адамович Олексій</t>
  </si>
  <si>
    <t>9:29</t>
  </si>
  <si>
    <t>Черкаський</t>
  </si>
  <si>
    <t>Леськівська ЗОШ</t>
  </si>
  <si>
    <t>C970</t>
  </si>
  <si>
    <t>Голуб Андрій</t>
  </si>
  <si>
    <t>41:57</t>
  </si>
  <si>
    <t>Катеринопільський</t>
  </si>
  <si>
    <t>Катеринопільська ЗОШ № 2</t>
  </si>
  <si>
    <t>D160</t>
  </si>
  <si>
    <t>Яценко Віталій</t>
  </si>
  <si>
    <t>5:58</t>
  </si>
  <si>
    <t>Бубнівсько-Слобідський НВК</t>
  </si>
  <si>
    <t>D257</t>
  </si>
  <si>
    <t>Гончаренко Тетяна</t>
  </si>
  <si>
    <t>38:10</t>
  </si>
  <si>
    <t>Хрущівський НВК</t>
  </si>
  <si>
    <t>D517</t>
  </si>
  <si>
    <t>Войціховська Лєна</t>
  </si>
  <si>
    <t>58:36</t>
  </si>
  <si>
    <t>E558</t>
  </si>
  <si>
    <t>Черепаха Владислав</t>
  </si>
  <si>
    <t>0:45</t>
  </si>
  <si>
    <t>Степанківська ЗОШ</t>
  </si>
  <si>
    <t>E694</t>
  </si>
  <si>
    <t>Ярмілко Марія</t>
  </si>
  <si>
    <t>59:27</t>
  </si>
  <si>
    <t>E830</t>
  </si>
  <si>
    <t>Шаканалієва Софія</t>
  </si>
  <si>
    <t>35:52</t>
  </si>
  <si>
    <t>E980</t>
  </si>
  <si>
    <t>Хакало Аліна</t>
  </si>
  <si>
    <t>7:46</t>
  </si>
  <si>
    <t>F181</t>
  </si>
  <si>
    <t>Чукін Сергій</t>
  </si>
  <si>
    <t>43:33</t>
  </si>
  <si>
    <t>м. Сміла</t>
  </si>
  <si>
    <t>НВК ліцей "Лідер"</t>
  </si>
  <si>
    <t>F197</t>
  </si>
  <si>
    <t>Чупилка Наталія</t>
  </si>
  <si>
    <t>2:12</t>
  </si>
  <si>
    <t>Вище професійне училище</t>
  </si>
  <si>
    <t>F249</t>
  </si>
  <si>
    <t>Питричак Олексій</t>
  </si>
  <si>
    <t>42:17</t>
  </si>
  <si>
    <t>НВК гімназія ім. В.Т.Сенатора</t>
  </si>
  <si>
    <t>F275</t>
  </si>
  <si>
    <t>Форостян Любава</t>
  </si>
  <si>
    <t>40:29</t>
  </si>
  <si>
    <t>СПШ № 2</t>
  </si>
  <si>
    <t>F278</t>
  </si>
  <si>
    <t>Гелевера Дарина</t>
  </si>
  <si>
    <t>59:12</t>
  </si>
  <si>
    <t>Драбівський</t>
  </si>
  <si>
    <t>Білоусівський НВК</t>
  </si>
  <si>
    <t>F370</t>
  </si>
  <si>
    <t>Комаровська Софія</t>
  </si>
  <si>
    <t>21:51</t>
  </si>
  <si>
    <t>Христинівський</t>
  </si>
  <si>
    <t>Верхняцька ЗОШ № 2</t>
  </si>
  <si>
    <t>F379</t>
  </si>
  <si>
    <t>Ступак Зоряна</t>
  </si>
  <si>
    <t>40:55</t>
  </si>
  <si>
    <t>F566</t>
  </si>
  <si>
    <t>Бурлака Анна</t>
  </si>
  <si>
    <t>11:12</t>
  </si>
  <si>
    <t>Шполянський</t>
  </si>
  <si>
    <t>Шполянська ЗОШ № 5</t>
  </si>
  <si>
    <t>F576</t>
  </si>
  <si>
    <t>Федоров Олександр</t>
  </si>
  <si>
    <t>7:10</t>
  </si>
  <si>
    <t>Валявська ЗОШ</t>
  </si>
  <si>
    <t>F597</t>
  </si>
  <si>
    <t>Пошивайло Богдан</t>
  </si>
  <si>
    <t>01.01.08</t>
  </si>
  <si>
    <t>59:55</t>
  </si>
  <si>
    <t>Домантівський НВК</t>
  </si>
  <si>
    <t>F945</t>
  </si>
  <si>
    <t>Павлушкіна Маргарита</t>
  </si>
  <si>
    <t>6:33</t>
  </si>
  <si>
    <t>G392</t>
  </si>
  <si>
    <t>Заєць Анна</t>
  </si>
  <si>
    <t>22.10.19</t>
  </si>
  <si>
    <t>36:14</t>
  </si>
  <si>
    <t>G427</t>
  </si>
  <si>
    <t>Свиридюк Альона</t>
  </si>
  <si>
    <t>16:20</t>
  </si>
  <si>
    <t>G440</t>
  </si>
  <si>
    <t>Майборода Володимир</t>
  </si>
  <si>
    <t>10-Г</t>
  </si>
  <si>
    <t>10:15</t>
  </si>
  <si>
    <t>G721</t>
  </si>
  <si>
    <t>Козлов Андрій</t>
  </si>
  <si>
    <t>22:06</t>
  </si>
  <si>
    <t>Коробівський НВК</t>
  </si>
  <si>
    <t>G761</t>
  </si>
  <si>
    <t>Мельник Ілля</t>
  </si>
  <si>
    <t>9-Б</t>
  </si>
  <si>
    <t>2:38</t>
  </si>
  <si>
    <t>H175</t>
  </si>
  <si>
    <t>Онищук Ангеліна</t>
  </si>
  <si>
    <t>9:19</t>
  </si>
  <si>
    <t>H324</t>
  </si>
  <si>
    <t>Канакова Юлія</t>
  </si>
  <si>
    <t>29:33</t>
  </si>
  <si>
    <t>H410</t>
  </si>
  <si>
    <t>Стромець Богдан</t>
  </si>
  <si>
    <t>5:39</t>
  </si>
  <si>
    <t>I165</t>
  </si>
  <si>
    <t>Кравченко Анастасія</t>
  </si>
  <si>
    <t>9:30</t>
  </si>
  <si>
    <t>I475</t>
  </si>
  <si>
    <t>Гриценко Дмитро</t>
  </si>
  <si>
    <t>24:39</t>
  </si>
  <si>
    <t>ЗОШ № 6</t>
  </si>
  <si>
    <t>I507</t>
  </si>
  <si>
    <t>Соркотяга Єкатєріна</t>
  </si>
  <si>
    <t>36:46</t>
  </si>
  <si>
    <t>I546</t>
  </si>
  <si>
    <t>Курінний Вадим</t>
  </si>
  <si>
    <t>30:10</t>
  </si>
  <si>
    <t>I764</t>
  </si>
  <si>
    <t>Бабенко Єлизавета</t>
  </si>
  <si>
    <t>48:27</t>
  </si>
  <si>
    <t>Кам`янський</t>
  </si>
  <si>
    <t>Косарська ЗОШ</t>
  </si>
  <si>
    <t>J137</t>
  </si>
  <si>
    <t>Штанько Дмитро</t>
  </si>
  <si>
    <t>10-Б</t>
  </si>
  <si>
    <t>60:02</t>
  </si>
  <si>
    <t>Звенигородський</t>
  </si>
  <si>
    <t>Звенигородська СПШ ім. Т.Шевченка</t>
  </si>
  <si>
    <t>J955</t>
  </si>
  <si>
    <t>Карюк Євгеній</t>
  </si>
  <si>
    <t>14:59</t>
  </si>
  <si>
    <t>J979</t>
  </si>
  <si>
    <t>Соловей Софія</t>
  </si>
  <si>
    <t>36:04</t>
  </si>
  <si>
    <t xml:space="preserve">Звенигородська ЗОШ-інтернат </t>
  </si>
  <si>
    <t>K202</t>
  </si>
  <si>
    <t>Холодницька Аріна</t>
  </si>
  <si>
    <t>51:16</t>
  </si>
  <si>
    <t>Геронимівська ЗОШ</t>
  </si>
  <si>
    <t>K953</t>
  </si>
  <si>
    <t>Карвацька Аліна</t>
  </si>
  <si>
    <t>2:11</t>
  </si>
  <si>
    <t>L342</t>
  </si>
  <si>
    <t>Решітник Назарій</t>
  </si>
  <si>
    <t>58:26</t>
  </si>
  <si>
    <t>L385</t>
  </si>
  <si>
    <t>Пащина Антон</t>
  </si>
  <si>
    <t>33:29</t>
  </si>
  <si>
    <t>L403</t>
  </si>
  <si>
    <t>Тараненко Олександр</t>
  </si>
  <si>
    <t>22:45</t>
  </si>
  <si>
    <t>Васютинський НВК</t>
  </si>
  <si>
    <t>L448</t>
  </si>
  <si>
    <t>Клименко Анастасія</t>
  </si>
  <si>
    <t>47:48</t>
  </si>
  <si>
    <t>Зорівська ЗОШ</t>
  </si>
  <si>
    <t>L743</t>
  </si>
  <si>
    <t>Усатюк Павло</t>
  </si>
  <si>
    <t>9-А</t>
  </si>
  <si>
    <t>31:17</t>
  </si>
  <si>
    <t>9-M</t>
  </si>
  <si>
    <t>M177</t>
  </si>
  <si>
    <t>Романченко Андрій Ан</t>
  </si>
  <si>
    <t>8:13</t>
  </si>
  <si>
    <t>Корсунь-Шевченківський</t>
  </si>
  <si>
    <t>Корсунь-Шевченківський ліцей</t>
  </si>
  <si>
    <t>M245</t>
  </si>
  <si>
    <t>Іванов Іван</t>
  </si>
  <si>
    <t>26:46</t>
  </si>
  <si>
    <t>M296</t>
  </si>
  <si>
    <t>Каратнюк Євгеній</t>
  </si>
  <si>
    <t>1:38</t>
  </si>
  <si>
    <t>Хацьківська ЗОШ</t>
  </si>
  <si>
    <t>M371</t>
  </si>
  <si>
    <t>Шкондін Станіслав</t>
  </si>
  <si>
    <t>30:13</t>
  </si>
  <si>
    <t>Червонослобідська ЗОШ № 2</t>
  </si>
  <si>
    <t>M558</t>
  </si>
  <si>
    <t>Марченко Оля</t>
  </si>
  <si>
    <t>20:12</t>
  </si>
  <si>
    <t>Антипівський НВК</t>
  </si>
  <si>
    <t>M629</t>
  </si>
  <si>
    <t>Данилович Іван</t>
  </si>
  <si>
    <t>38:33</t>
  </si>
  <si>
    <t>Професійний аграрний ліцей</t>
  </si>
  <si>
    <t>M935</t>
  </si>
  <si>
    <t>ГУЦАЛ АНАСТАСІЯ</t>
  </si>
  <si>
    <t>4:21</t>
  </si>
  <si>
    <t>N202</t>
  </si>
  <si>
    <t>Яковенко Дмитро</t>
  </si>
  <si>
    <t>12:09</t>
  </si>
  <si>
    <t>N464</t>
  </si>
  <si>
    <t>Голцбергер Тетяна</t>
  </si>
  <si>
    <t>28:42</t>
  </si>
  <si>
    <t>N508</t>
  </si>
  <si>
    <t>Купець Михайло</t>
  </si>
  <si>
    <t>29:48</t>
  </si>
  <si>
    <t>N686</t>
  </si>
  <si>
    <t>Сопун Ірина</t>
  </si>
  <si>
    <t>10-А</t>
  </si>
  <si>
    <t>7:32</t>
  </si>
  <si>
    <t>N903</t>
  </si>
  <si>
    <t>Ведула Євгеній</t>
  </si>
  <si>
    <t>30:12</t>
  </si>
  <si>
    <t>O290</t>
  </si>
  <si>
    <t>Гребіник Артем</t>
  </si>
  <si>
    <t>31:06</t>
  </si>
  <si>
    <t>O635</t>
  </si>
  <si>
    <t>Нечаєв Віталій</t>
  </si>
  <si>
    <t>6:42</t>
  </si>
  <si>
    <t>Звенигородська СПШ № 3</t>
  </si>
  <si>
    <t>O816</t>
  </si>
  <si>
    <t>Салипа Марія</t>
  </si>
  <si>
    <t>39:20</t>
  </si>
  <si>
    <t>O910</t>
  </si>
  <si>
    <t>Гарасюта Альона</t>
  </si>
  <si>
    <t>2:39</t>
  </si>
  <si>
    <t>Коврайський НВК</t>
  </si>
  <si>
    <t>P141</t>
  </si>
  <si>
    <t>Рак Антон</t>
  </si>
  <si>
    <t>22:55</t>
  </si>
  <si>
    <t>Уманська гімназія</t>
  </si>
  <si>
    <t>P673</t>
  </si>
  <si>
    <t>Ворожко Вікторія</t>
  </si>
  <si>
    <t>30:47</t>
  </si>
  <si>
    <t>P859</t>
  </si>
  <si>
    <t>Шевченко Денис</t>
  </si>
  <si>
    <t>41:52</t>
  </si>
  <si>
    <t>P900</t>
  </si>
  <si>
    <t>Крутогуз Євгеній</t>
  </si>
  <si>
    <t>58:40</t>
  </si>
  <si>
    <t>Мокрокалигірська ЗОШ</t>
  </si>
  <si>
    <t>P956</t>
  </si>
  <si>
    <t>Мельников Богдан</t>
  </si>
  <si>
    <t>30:50</t>
  </si>
  <si>
    <t>Q225</t>
  </si>
  <si>
    <t>Пузєєв Максим</t>
  </si>
  <si>
    <t>58:52</t>
  </si>
  <si>
    <t>Q229</t>
  </si>
  <si>
    <t>Бабій Олександр</t>
  </si>
  <si>
    <t>29:39</t>
  </si>
  <si>
    <t>Q584</t>
  </si>
  <si>
    <t>Курій Сергій</t>
  </si>
  <si>
    <t>53:54</t>
  </si>
  <si>
    <t>Q828</t>
  </si>
  <si>
    <t>Половинка Денис</t>
  </si>
  <si>
    <t>33:42</t>
  </si>
  <si>
    <t>Руськополянська ЗОШ</t>
  </si>
  <si>
    <t>R627</t>
  </si>
  <si>
    <t>Заболотня Ольга</t>
  </si>
  <si>
    <t>8:09</t>
  </si>
  <si>
    <t>R773</t>
  </si>
  <si>
    <t>Ярошенко Диана</t>
  </si>
  <si>
    <t>10:00</t>
  </si>
  <si>
    <t>R990</t>
  </si>
  <si>
    <t>Тараненко Ірина</t>
  </si>
  <si>
    <t>37:51</t>
  </si>
  <si>
    <t>S140</t>
  </si>
  <si>
    <t>Власенко Сергій</t>
  </si>
  <si>
    <t>54:15</t>
  </si>
  <si>
    <t>Ковтунівський НВК</t>
  </si>
  <si>
    <t>S280</t>
  </si>
  <si>
    <t>Довгополова Вікторія</t>
  </si>
  <si>
    <t>15:17</t>
  </si>
  <si>
    <t>T123</t>
  </si>
  <si>
    <t>Тетьора Рената</t>
  </si>
  <si>
    <t>4:50</t>
  </si>
  <si>
    <t>T383</t>
  </si>
  <si>
    <t>Нерух Ірина</t>
  </si>
  <si>
    <t>20:17</t>
  </si>
  <si>
    <t>T918</t>
  </si>
  <si>
    <t>Ополончик Дарія</t>
  </si>
  <si>
    <t>36:19</t>
  </si>
  <si>
    <t>T978</t>
  </si>
  <si>
    <t>Нікульніков Михало</t>
  </si>
  <si>
    <t>15:46</t>
  </si>
  <si>
    <t>Санаторна ЗОШ-інтернат</t>
  </si>
  <si>
    <t>U142</t>
  </si>
  <si>
    <t>Чирочкін Богдан</t>
  </si>
  <si>
    <t>29:57</t>
  </si>
  <si>
    <t>Крупський НВК</t>
  </si>
  <si>
    <t>U191</t>
  </si>
  <si>
    <t>Банарь Дмитро</t>
  </si>
  <si>
    <t>37:50</t>
  </si>
  <si>
    <t>U214</t>
  </si>
  <si>
    <t>Подіус Максим</t>
  </si>
  <si>
    <t>11:57</t>
  </si>
  <si>
    <t>U370</t>
  </si>
  <si>
    <t>Корнійченко Максим</t>
  </si>
  <si>
    <t>39:19</t>
  </si>
  <si>
    <t>U386</t>
  </si>
  <si>
    <t>Космина Аліна</t>
  </si>
  <si>
    <t>24:06</t>
  </si>
  <si>
    <t>U387</t>
  </si>
  <si>
    <t>Рига Роман</t>
  </si>
  <si>
    <t>U774</t>
  </si>
  <si>
    <t>Варченко Олександр</t>
  </si>
  <si>
    <t>35:07</t>
  </si>
  <si>
    <t>V172</t>
  </si>
  <si>
    <t>СКОРИК НАТАЛІЯ</t>
  </si>
  <si>
    <t>56:19</t>
  </si>
  <si>
    <t>V221</t>
  </si>
  <si>
    <t>Чорній Максим</t>
  </si>
  <si>
    <t>59:18</t>
  </si>
  <si>
    <t>V439</t>
  </si>
  <si>
    <t>Сень Владислав</t>
  </si>
  <si>
    <t>12:43</t>
  </si>
  <si>
    <t>V602</t>
  </si>
  <si>
    <t>Владімір Теліга</t>
  </si>
  <si>
    <t>18:11</t>
  </si>
  <si>
    <t>V631</t>
  </si>
  <si>
    <t>Ситник Володимир Іва</t>
  </si>
  <si>
    <t>43:04</t>
  </si>
  <si>
    <t>Бродецький НВК</t>
  </si>
  <si>
    <t>V873</t>
  </si>
  <si>
    <t>Федянін Микола</t>
  </si>
  <si>
    <t>4:36</t>
  </si>
  <si>
    <t>Училище ім. Короленка</t>
  </si>
  <si>
    <t>C</t>
  </si>
  <si>
    <t>90</t>
  </si>
  <si>
    <t>8</t>
  </si>
  <si>
    <t>20</t>
  </si>
  <si>
    <t>95</t>
  </si>
  <si>
    <t>25, Маса Нептуна біл</t>
  </si>
  <si>
    <t>5,77657*10^-9</t>
  </si>
  <si>
    <t>20000</t>
  </si>
  <si>
    <t/>
  </si>
  <si>
    <t>B</t>
  </si>
  <si>
    <t>E</t>
  </si>
  <si>
    <t>D</t>
  </si>
  <si>
    <t>45</t>
  </si>
  <si>
    <t>30</t>
  </si>
  <si>
    <t>22</t>
  </si>
  <si>
    <t>12</t>
  </si>
  <si>
    <t>15</t>
  </si>
  <si>
    <t>11</t>
  </si>
  <si>
    <t>+90</t>
  </si>
  <si>
    <t>95,152</t>
  </si>
  <si>
    <t>17</t>
  </si>
  <si>
    <t>0,125</t>
  </si>
  <si>
    <t>5000000</t>
  </si>
  <si>
    <t>ACD</t>
  </si>
  <si>
    <t>270</t>
  </si>
  <si>
    <t>6</t>
  </si>
  <si>
    <t>72</t>
  </si>
  <si>
    <t>_</t>
  </si>
  <si>
    <t>17,2</t>
  </si>
  <si>
    <t>0,392</t>
  </si>
  <si>
    <t>15000</t>
  </si>
  <si>
    <t>145</t>
  </si>
  <si>
    <t>88</t>
  </si>
  <si>
    <t>5466</t>
  </si>
  <si>
    <t>84</t>
  </si>
  <si>
    <t>1000</t>
  </si>
  <si>
    <t>1250</t>
  </si>
  <si>
    <t>3432</t>
  </si>
  <si>
    <t>13</t>
  </si>
  <si>
    <t>44</t>
  </si>
  <si>
    <t>34</t>
  </si>
  <si>
    <t>0.0583</t>
  </si>
  <si>
    <t>1.172</t>
  </si>
  <si>
    <t>225</t>
  </si>
  <si>
    <t>5</t>
  </si>
  <si>
    <t>95152</t>
  </si>
  <si>
    <t>0.0089</t>
  </si>
  <si>
    <t>2</t>
  </si>
  <si>
    <t>25</t>
  </si>
  <si>
    <t>10</t>
  </si>
  <si>
    <t>50</t>
  </si>
  <si>
    <t>35</t>
  </si>
  <si>
    <t>5454544</t>
  </si>
  <si>
    <t>4844</t>
  </si>
  <si>
    <t>488</t>
  </si>
  <si>
    <t>645</t>
  </si>
  <si>
    <t>65</t>
  </si>
  <si>
    <t>0,122</t>
  </si>
  <si>
    <t>93</t>
  </si>
  <si>
    <t>6,125</t>
  </si>
  <si>
    <t>3</t>
  </si>
  <si>
    <t>20 хв</t>
  </si>
  <si>
    <t>17.2</t>
  </si>
  <si>
    <t>7</t>
  </si>
  <si>
    <t>150010000</t>
  </si>
  <si>
    <t>150</t>
  </si>
  <si>
    <t>2920</t>
  </si>
  <si>
    <t>95.152</t>
  </si>
  <si>
    <t>4</t>
  </si>
  <si>
    <t>0.125</t>
  </si>
  <si>
    <t>AD</t>
  </si>
  <si>
    <t>1,88</t>
  </si>
  <si>
    <t>30 хвилин</t>
  </si>
  <si>
    <t>Нептун у 17 разім бі</t>
  </si>
  <si>
    <t>0,98</t>
  </si>
  <si>
    <t>157789159,5 кіломент</t>
  </si>
  <si>
    <t>21</t>
  </si>
  <si>
    <t>1,5</t>
  </si>
  <si>
    <t>31</t>
  </si>
  <si>
    <t>1254</t>
  </si>
  <si>
    <t>1500000</t>
  </si>
  <si>
    <t>1,52 а.о</t>
  </si>
  <si>
    <t>70</t>
  </si>
  <si>
    <t>0,983</t>
  </si>
  <si>
    <t>100</t>
  </si>
  <si>
    <t>60</t>
  </si>
  <si>
    <t>0.2649038462</t>
  </si>
  <si>
    <t>18</t>
  </si>
  <si>
    <t>0.001</t>
  </si>
  <si>
    <t>56853</t>
  </si>
  <si>
    <t>56846</t>
  </si>
  <si>
    <t>ABC</t>
  </si>
  <si>
    <t>300</t>
  </si>
  <si>
    <t>0,0583</t>
  </si>
  <si>
    <t>1500000000000</t>
  </si>
  <si>
    <t>1</t>
  </si>
  <si>
    <t>93,4</t>
  </si>
  <si>
    <t>маса Нептуна у 17 р.</t>
  </si>
  <si>
    <t>64</t>
  </si>
  <si>
    <t>40</t>
  </si>
  <si>
    <t>0</t>
  </si>
  <si>
    <t>0.031</t>
  </si>
  <si>
    <t>4999894</t>
  </si>
  <si>
    <t>2,434</t>
  </si>
  <si>
    <t>0,123</t>
  </si>
  <si>
    <t>80</t>
  </si>
  <si>
    <t>8,75</t>
  </si>
  <si>
    <t>500</t>
  </si>
  <si>
    <t>BC</t>
  </si>
  <si>
    <t>8.75</t>
  </si>
  <si>
    <t>CD</t>
  </si>
  <si>
    <t>4.525</t>
  </si>
  <si>
    <t>456</t>
  </si>
  <si>
    <t>5667</t>
  </si>
  <si>
    <t>12345</t>
  </si>
  <si>
    <t>4730400</t>
  </si>
  <si>
    <t>AC</t>
  </si>
  <si>
    <t>563</t>
  </si>
  <si>
    <t>452363</t>
  </si>
  <si>
    <t>5720</t>
  </si>
  <si>
    <t>522056</t>
  </si>
  <si>
    <t>75</t>
  </si>
  <si>
    <t>63.7</t>
  </si>
  <si>
    <t>5489</t>
  </si>
  <si>
    <t>0.25</t>
  </si>
  <si>
    <t>4500000000</t>
  </si>
  <si>
    <t>600000</t>
  </si>
  <si>
    <t>0,013</t>
  </si>
  <si>
    <t>15000000000000</t>
  </si>
  <si>
    <t>AB</t>
  </si>
  <si>
    <t>32</t>
  </si>
  <si>
    <t>14537</t>
  </si>
  <si>
    <t>у 6 разів маса Зумлі</t>
  </si>
  <si>
    <t>604</t>
  </si>
  <si>
    <t>180</t>
  </si>
  <si>
    <t>0.012</t>
  </si>
  <si>
    <t>94</t>
  </si>
  <si>
    <t>17раз. більша маса Н</t>
  </si>
  <si>
    <t>5000000000</t>
  </si>
  <si>
    <t>200</t>
  </si>
  <si>
    <t>0,061</t>
  </si>
  <si>
    <t>1440</t>
  </si>
  <si>
    <t>1.226</t>
  </si>
  <si>
    <t>23</t>
  </si>
  <si>
    <t>56</t>
  </si>
  <si>
    <t>54</t>
  </si>
  <si>
    <t>4000</t>
  </si>
  <si>
    <t>345</t>
  </si>
  <si>
    <t>1000000</t>
  </si>
  <si>
    <t>10000</t>
  </si>
  <si>
    <t>360</t>
  </si>
  <si>
    <t>0.186</t>
  </si>
  <si>
    <t>4500000</t>
  </si>
  <si>
    <t>0.123</t>
  </si>
  <si>
    <t>28,1</t>
  </si>
  <si>
    <t>49</t>
  </si>
  <si>
    <t>2500</t>
  </si>
  <si>
    <t>45,555</t>
  </si>
  <si>
    <t>5000</t>
  </si>
  <si>
    <t>468</t>
  </si>
  <si>
    <t>8566</t>
  </si>
  <si>
    <t>888</t>
  </si>
  <si>
    <t>965</t>
  </si>
  <si>
    <t>856</t>
  </si>
  <si>
    <t>11679</t>
  </si>
  <si>
    <t>36</t>
  </si>
  <si>
    <t>6.1</t>
  </si>
  <si>
    <t>230</t>
  </si>
  <si>
    <t>10000000</t>
  </si>
  <si>
    <t>1347900</t>
  </si>
  <si>
    <t>113</t>
  </si>
  <si>
    <t>0,47</t>
  </si>
  <si>
    <t>52</t>
  </si>
  <si>
    <t>4462</t>
  </si>
  <si>
    <t>444</t>
  </si>
  <si>
    <t>6544</t>
  </si>
  <si>
    <t>10221</t>
  </si>
  <si>
    <t>467</t>
  </si>
  <si>
    <t>1000000000</t>
  </si>
  <si>
    <t>365</t>
  </si>
  <si>
    <t>837</t>
  </si>
  <si>
    <t>0.2</t>
  </si>
  <si>
    <t>357</t>
  </si>
  <si>
    <t>у 17.2 рази.н&gt;з</t>
  </si>
  <si>
    <t>0,78</t>
  </si>
  <si>
    <t>2,760</t>
  </si>
  <si>
    <t>1214.512</t>
  </si>
  <si>
    <t>5000000св.р.</t>
  </si>
  <si>
    <t>11179</t>
  </si>
  <si>
    <t>6,1</t>
  </si>
  <si>
    <t>1051</t>
  </si>
  <si>
    <t>24</t>
  </si>
  <si>
    <t>У 17,2 рази. Н&gt;З</t>
  </si>
  <si>
    <t>1,50</t>
  </si>
  <si>
    <t>0,956</t>
  </si>
  <si>
    <t>У 17 разів Нептун ва</t>
  </si>
  <si>
    <t>8.555</t>
  </si>
  <si>
    <t>5.874</t>
  </si>
  <si>
    <t>6,321</t>
  </si>
  <si>
    <t>0,002</t>
  </si>
  <si>
    <t>100000</t>
  </si>
  <si>
    <t>120</t>
  </si>
  <si>
    <t>789</t>
  </si>
  <si>
    <t>160</t>
  </si>
  <si>
    <t>125</t>
  </si>
  <si>
    <t>0.01</t>
  </si>
  <si>
    <t>ABE</t>
  </si>
  <si>
    <t>63</t>
  </si>
  <si>
    <t>8785</t>
  </si>
  <si>
    <t>567</t>
  </si>
  <si>
    <t>65000</t>
  </si>
  <si>
    <t>234</t>
  </si>
  <si>
    <t>345667</t>
  </si>
  <si>
    <t>7890</t>
  </si>
  <si>
    <t>7567</t>
  </si>
  <si>
    <t>76</t>
  </si>
  <si>
    <t>6574</t>
  </si>
  <si>
    <t>532</t>
  </si>
  <si>
    <t>1223</t>
  </si>
  <si>
    <t>156</t>
  </si>
  <si>
    <t>0,58</t>
  </si>
  <si>
    <t>989</t>
  </si>
  <si>
    <t>956595</t>
  </si>
  <si>
    <t>6645</t>
  </si>
  <si>
    <t>5 млн</t>
  </si>
  <si>
    <t>4.081</t>
  </si>
  <si>
    <t>66</t>
  </si>
  <si>
    <t>0,063</t>
  </si>
  <si>
    <t>2563</t>
  </si>
  <si>
    <t>5623</t>
  </si>
  <si>
    <t>0,036</t>
  </si>
  <si>
    <t>656</t>
  </si>
  <si>
    <t>1.7</t>
  </si>
  <si>
    <t>0.001225</t>
  </si>
  <si>
    <t>1971000000000000000</t>
  </si>
  <si>
    <t>57</t>
  </si>
  <si>
    <t>87</t>
  </si>
  <si>
    <t>6245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</si>
</sst>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3"/>
      <color indexed="12"/>
      <name val="Arial Cyr"/>
      <charset val="204"/>
    </font>
    <font>
      <sz val="13"/>
      <color indexed="12"/>
      <name val="Arial Cyr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b/>
      <i/>
      <sz val="11"/>
      <color indexed="18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color indexed="17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sz val="12"/>
      <color indexed="16"/>
      <name val="Arial Cyr"/>
      <charset val="204"/>
    </font>
    <font>
      <b/>
      <sz val="8"/>
      <name val="Arial Cyr"/>
      <charset val="204"/>
    </font>
    <font>
      <sz val="12"/>
      <color theme="0" tint="-0.14999847407452621"/>
      <name val="Arial Cyr"/>
      <charset val="204"/>
    </font>
    <font>
      <sz val="10"/>
      <color theme="0" tint="-0.14999847407452621"/>
      <name val="Arial Cyr"/>
      <charset val="204"/>
    </font>
    <font>
      <b/>
      <sz val="12"/>
      <color rgb="FFC00000"/>
      <name val="Arial Cyr"/>
      <charset val="204"/>
    </font>
    <font>
      <b/>
      <sz val="10"/>
      <color rgb="FFC00000"/>
      <name val="Arial Cyr"/>
      <charset val="204"/>
    </font>
    <font>
      <sz val="8"/>
      <color theme="0" tint="-0.14999847407452621"/>
      <name val="Arial Cyr"/>
      <charset val="204"/>
    </font>
    <font>
      <sz val="10"/>
      <color rgb="FFC00000"/>
      <name val="Arial Cyr"/>
      <charset val="204"/>
    </font>
    <font>
      <b/>
      <sz val="11"/>
      <color rgb="FFC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2" fontId="5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9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4" fillId="3" borderId="2" xfId="0" applyFont="1" applyFill="1" applyBorder="1"/>
    <xf numFmtId="0" fontId="4" fillId="3" borderId="3" xfId="0" applyFont="1" applyFill="1" applyBorder="1"/>
    <xf numFmtId="0" fontId="1" fillId="0" borderId="0" xfId="0" applyFont="1" applyFill="1" applyBorder="1"/>
    <xf numFmtId="0" fontId="12" fillId="0" borderId="3" xfId="0" applyFont="1" applyFill="1" applyBorder="1"/>
    <xf numFmtId="164" fontId="11" fillId="0" borderId="0" xfId="0" applyNumberFormat="1" applyFont="1" applyFill="1" applyBorder="1"/>
    <xf numFmtId="0" fontId="11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Border="1"/>
    <xf numFmtId="0" fontId="15" fillId="0" borderId="0" xfId="0" applyFont="1" applyBorder="1"/>
    <xf numFmtId="164" fontId="12" fillId="0" borderId="3" xfId="0" applyNumberFormat="1" applyFont="1" applyFill="1" applyBorder="1"/>
    <xf numFmtId="49" fontId="10" fillId="0" borderId="0" xfId="0" applyNumberFormat="1" applyFont="1"/>
    <xf numFmtId="49" fontId="0" fillId="0" borderId="0" xfId="0" applyNumberFormat="1"/>
    <xf numFmtId="49" fontId="6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7" fillId="0" borderId="0" xfId="0" applyFont="1"/>
    <xf numFmtId="0" fontId="18" fillId="0" borderId="0" xfId="0" applyFont="1"/>
    <xf numFmtId="0" fontId="17" fillId="4" borderId="1" xfId="0" applyFont="1" applyFill="1" applyBorder="1"/>
    <xf numFmtId="0" fontId="0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Fill="1" applyBorder="1" applyAlignment="1">
      <alignment horizontal="left"/>
    </xf>
    <xf numFmtId="165" fontId="21" fillId="0" borderId="0" xfId="0" applyNumberFormat="1" applyFont="1" applyFill="1" applyBorder="1"/>
    <xf numFmtId="0" fontId="21" fillId="0" borderId="0" xfId="0" applyFont="1" applyFill="1" applyBorder="1"/>
    <xf numFmtId="0" fontId="22" fillId="4" borderId="1" xfId="0" applyFont="1" applyFill="1" applyBorder="1" applyAlignment="1">
      <alignment horizontal="left"/>
    </xf>
    <xf numFmtId="2" fontId="23" fillId="0" borderId="0" xfId="0" applyNumberFormat="1" applyFont="1"/>
    <xf numFmtId="49" fontId="3" fillId="4" borderId="1" xfId="0" applyNumberFormat="1" applyFont="1" applyFill="1" applyBorder="1"/>
    <xf numFmtId="49" fontId="3" fillId="4" borderId="5" xfId="0" applyNumberFormat="1" applyFont="1" applyFill="1" applyBorder="1"/>
    <xf numFmtId="49" fontId="3" fillId="4" borderId="6" xfId="0" applyNumberFormat="1" applyFont="1" applyFill="1" applyBorder="1"/>
    <xf numFmtId="49" fontId="1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24" fillId="0" borderId="0" xfId="0" applyNumberFormat="1" applyFont="1" applyFill="1" applyBorder="1"/>
    <xf numFmtId="2" fontId="19" fillId="0" borderId="0" xfId="0" applyNumberFormat="1" applyFont="1"/>
    <xf numFmtId="2" fontId="7" fillId="0" borderId="1" xfId="0" applyNumberFormat="1" applyFont="1" applyBorder="1"/>
    <xf numFmtId="2" fontId="7" fillId="0" borderId="1" xfId="0" applyNumberFormat="1" applyFont="1" applyFill="1" applyBorder="1"/>
    <xf numFmtId="2" fontId="19" fillId="0" borderId="1" xfId="0" applyNumberFormat="1" applyFont="1" applyBorder="1"/>
    <xf numFmtId="2" fontId="19" fillId="0" borderId="1" xfId="0" applyNumberFormat="1" applyFont="1" applyFill="1" applyBorder="1"/>
    <xf numFmtId="49" fontId="0" fillId="0" borderId="1" xfId="0" applyNumberFormat="1" applyBorder="1"/>
    <xf numFmtId="49" fontId="0" fillId="0" borderId="4" xfId="0" applyNumberFormat="1" applyBorder="1"/>
    <xf numFmtId="0" fontId="25" fillId="0" borderId="0" xfId="0" applyFo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5" borderId="1" xfId="0" applyFont="1" applyFill="1" applyBorder="1"/>
    <xf numFmtId="0" fontId="26" fillId="0" borderId="1" xfId="0" applyFont="1" applyBorder="1" applyAlignment="1">
      <alignment horizontal="right"/>
    </xf>
    <xf numFmtId="0" fontId="2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Успішність
</a:t>
            </a:r>
          </a:p>
        </c:rich>
      </c:tx>
      <c:layout>
        <c:manualLayout>
          <c:xMode val="edge"/>
          <c:yMode val="edge"/>
          <c:x val="0.1867010429006109"/>
          <c:y val="5.204460966542750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8.9514178281572571E-2"/>
          <c:y val="0.41635687732342019"/>
          <c:w val="0.76214928936881776"/>
          <c:h val="0.4423791821561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Val val="1"/>
            <c:showLeaderLines val="1"/>
          </c:dLbls>
          <c:cat>
            <c:strRef>
              <c:f>Досягнення!$F$2:$F$5</c:f>
              <c:strCache>
                <c:ptCount val="4"/>
                <c:pt idx="0">
                  <c:v>початковий</c:v>
                </c:pt>
                <c:pt idx="1">
                  <c:v>середній</c:v>
                </c:pt>
                <c:pt idx="2">
                  <c:v>достатній</c:v>
                </c:pt>
                <c:pt idx="3">
                  <c:v>високий</c:v>
                </c:pt>
              </c:strCache>
            </c:strRef>
          </c:cat>
          <c:val>
            <c:numRef>
              <c:f>Досягнення!$G$2:$G$5</c:f>
              <c:numCache>
                <c:formatCode>0%</c:formatCode>
                <c:ptCount val="4"/>
                <c:pt idx="0">
                  <c:v>0.31192660550458717</c:v>
                </c:pt>
                <c:pt idx="1">
                  <c:v>0.41284403669724773</c:v>
                </c:pt>
                <c:pt idx="2">
                  <c:v>0.22018348623853212</c:v>
                </c:pt>
                <c:pt idx="3">
                  <c:v>5.5045871559633031E-2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2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3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ayout>
        <c:manualLayout>
          <c:xMode val="edge"/>
          <c:yMode val="edge"/>
          <c:x val="0.58312103686154282"/>
          <c:y val="4.4609665427509292E-2"/>
          <c:w val="0.38874735790769516"/>
          <c:h val="0.286245353159851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Моніторинг!$A$2</c:f>
              <c:strCache>
                <c:ptCount val="1"/>
                <c:pt idx="0">
                  <c:v>Середній</c:v>
                </c:pt>
              </c:strCache>
            </c:strRef>
          </c:tx>
          <c:dLbls>
            <c:dLbl>
              <c:idx val="0"/>
              <c:layout>
                <c:manualLayout>
                  <c:x val="-4.2328042328042331E-3"/>
                  <c:y val="-7.2907553222513882E-7"/>
                </c:manualLayout>
              </c:layout>
              <c:showVal val="1"/>
            </c:dLbl>
            <c:numFmt formatCode="#,##0" sourceLinked="0"/>
            <c:spPr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txPr>
              <a:bodyPr anchor="ctr" anchorCtr="0"/>
              <a:lstStyle/>
              <a:p>
                <a:pPr>
                  <a:defRPr sz="1100" b="1">
                    <a:solidFill>
                      <a:srgbClr val="8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uk-UA"/>
              </a:p>
            </c:txPr>
            <c:showVal val="1"/>
          </c:dLbls>
          <c:val>
            <c:numRef>
              <c:f>Моніторинг!ser</c:f>
              <c:numCache>
                <c:formatCode>0.00</c:formatCode>
                <c:ptCount val="18"/>
                <c:pt idx="0">
                  <c:v>73</c:v>
                </c:pt>
                <c:pt idx="1">
                  <c:v>62</c:v>
                </c:pt>
                <c:pt idx="2">
                  <c:v>81</c:v>
                </c:pt>
                <c:pt idx="3">
                  <c:v>58</c:v>
                </c:pt>
                <c:pt idx="4">
                  <c:v>65</c:v>
                </c:pt>
                <c:pt idx="5">
                  <c:v>57</c:v>
                </c:pt>
                <c:pt idx="6">
                  <c:v>81</c:v>
                </c:pt>
                <c:pt idx="7">
                  <c:v>59</c:v>
                </c:pt>
                <c:pt idx="8">
                  <c:v>39</c:v>
                </c:pt>
                <c:pt idx="9">
                  <c:v>35</c:v>
                </c:pt>
                <c:pt idx="10">
                  <c:v>32</c:v>
                </c:pt>
                <c:pt idx="11">
                  <c:v>50</c:v>
                </c:pt>
                <c:pt idx="12">
                  <c:v>39</c:v>
                </c:pt>
                <c:pt idx="13">
                  <c:v>53</c:v>
                </c:pt>
                <c:pt idx="14">
                  <c:v>2</c:v>
                </c:pt>
                <c:pt idx="15">
                  <c:v>9</c:v>
                </c:pt>
                <c:pt idx="16">
                  <c:v>7</c:v>
                </c:pt>
                <c:pt idx="17">
                  <c:v>25</c:v>
                </c:pt>
              </c:numCache>
            </c:numRef>
          </c:val>
        </c:ser>
        <c:shape val="box"/>
        <c:axId val="67347584"/>
        <c:axId val="67349120"/>
        <c:axId val="0"/>
      </c:bar3DChart>
      <c:catAx>
        <c:axId val="67347584"/>
        <c:scaling>
          <c:orientation val="minMax"/>
        </c:scaling>
        <c:axPos val="b"/>
        <c:numFmt formatCode="General" sourceLinked="1"/>
        <c:tickLblPos val="nextTo"/>
        <c:crossAx val="67349120"/>
        <c:crosses val="autoZero"/>
        <c:auto val="1"/>
        <c:lblAlgn val="ctr"/>
        <c:lblOffset val="100"/>
      </c:catAx>
      <c:valAx>
        <c:axId val="67349120"/>
        <c:scaling>
          <c:orientation val="minMax"/>
        </c:scaling>
        <c:axPos val="l"/>
        <c:majorGridlines/>
        <c:numFmt formatCode="0.00" sourceLinked="1"/>
        <c:tickLblPos val="nextTo"/>
        <c:crossAx val="6734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gradFill>
      <a:gsLst>
        <a:gs pos="0">
          <a:srgbClr val="FFC00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Розподіл варіантів відповідей</a:t>
            </a:r>
          </a:p>
        </c:rich>
      </c:tx>
      <c:layout>
        <c:manualLayout>
          <c:xMode val="edge"/>
          <c:yMode val="edge"/>
          <c:x val="0.40282704061285635"/>
          <c:y val="3.5830618892508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003556431663247E-2"/>
          <c:y val="0.20195471860163661"/>
          <c:w val="0.93462937841166183"/>
          <c:h val="0.56026147741099197"/>
        </c:manualLayout>
      </c:layout>
      <c:barChart>
        <c:barDir val="col"/>
        <c:grouping val="clustered"/>
        <c:ser>
          <c:idx val="0"/>
          <c:order val="0"/>
          <c:tx>
            <c:strRef>
              <c:f>Відповіді!$A$3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Відповіді!$B$3:$S$3</c:f>
              <c:numCache>
                <c:formatCode>0.0%</c:formatCode>
                <c:ptCount val="18"/>
                <c:pt idx="0">
                  <c:v>0.73394495412844041</c:v>
                </c:pt>
                <c:pt idx="1">
                  <c:v>0.62385321100917435</c:v>
                </c:pt>
                <c:pt idx="2">
                  <c:v>0.8165137614678899</c:v>
                </c:pt>
                <c:pt idx="3">
                  <c:v>0.58715596330275233</c:v>
                </c:pt>
                <c:pt idx="4">
                  <c:v>0.65137614678899081</c:v>
                </c:pt>
                <c:pt idx="5">
                  <c:v>0.57798165137614677</c:v>
                </c:pt>
                <c:pt idx="6">
                  <c:v>0.8165137614678899</c:v>
                </c:pt>
                <c:pt idx="7">
                  <c:v>0.59633027522935778</c:v>
                </c:pt>
                <c:pt idx="8">
                  <c:v>0.39449541284403672</c:v>
                </c:pt>
                <c:pt idx="9">
                  <c:v>0.3577981651376147</c:v>
                </c:pt>
                <c:pt idx="10">
                  <c:v>0.32330827067669171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Відповіді!$A$4</c:f>
              <c:strCache>
                <c:ptCount val="1"/>
                <c:pt idx="0">
                  <c:v>B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Відповіді!$B$4:$S$4</c:f>
              <c:numCache>
                <c:formatCode>0.0%</c:formatCode>
                <c:ptCount val="18"/>
                <c:pt idx="0">
                  <c:v>0.20183486238532111</c:v>
                </c:pt>
                <c:pt idx="1">
                  <c:v>0.31192660550458717</c:v>
                </c:pt>
                <c:pt idx="2">
                  <c:v>1.834862385321101E-2</c:v>
                </c:pt>
                <c:pt idx="3">
                  <c:v>0.1834862385321101</c:v>
                </c:pt>
                <c:pt idx="4">
                  <c:v>0.16513761467889909</c:v>
                </c:pt>
                <c:pt idx="5">
                  <c:v>0.34862385321100919</c:v>
                </c:pt>
                <c:pt idx="6">
                  <c:v>5.5045871559633031E-2</c:v>
                </c:pt>
                <c:pt idx="7">
                  <c:v>0.27522935779816515</c:v>
                </c:pt>
                <c:pt idx="8">
                  <c:v>0.28440366972477066</c:v>
                </c:pt>
                <c:pt idx="9">
                  <c:v>0.13761467889908258</c:v>
                </c:pt>
                <c:pt idx="10">
                  <c:v>0.26315789473684209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Відповіді!$A$5</c:f>
              <c:strCache>
                <c:ptCount val="1"/>
                <c:pt idx="0">
                  <c:v>C  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Відповіді!$B$5:$S$5</c:f>
              <c:numCache>
                <c:formatCode>0.0%</c:formatCode>
                <c:ptCount val="18"/>
                <c:pt idx="0">
                  <c:v>2.7522935779816515E-2</c:v>
                </c:pt>
                <c:pt idx="1">
                  <c:v>2.7522935779816515E-2</c:v>
                </c:pt>
                <c:pt idx="2">
                  <c:v>2.7522935779816515E-2</c:v>
                </c:pt>
                <c:pt idx="3">
                  <c:v>7.3394495412844041E-2</c:v>
                </c:pt>
                <c:pt idx="4">
                  <c:v>7.3394495412844041E-2</c:v>
                </c:pt>
                <c:pt idx="5">
                  <c:v>9.1743119266055051E-3</c:v>
                </c:pt>
                <c:pt idx="6">
                  <c:v>8.2568807339449546E-2</c:v>
                </c:pt>
                <c:pt idx="7">
                  <c:v>7.3394495412844041E-2</c:v>
                </c:pt>
                <c:pt idx="8">
                  <c:v>6.4220183486238536E-2</c:v>
                </c:pt>
                <c:pt idx="9">
                  <c:v>0.3669724770642202</c:v>
                </c:pt>
                <c:pt idx="10">
                  <c:v>0.32330827067669171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Відповіді!$A$6</c:f>
              <c:strCache>
                <c:ptCount val="1"/>
                <c:pt idx="0">
                  <c:v>D 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Відповіді!$B$6:$S$6</c:f>
              <c:numCache>
                <c:formatCode>0.0%</c:formatCode>
                <c:ptCount val="18"/>
                <c:pt idx="0">
                  <c:v>2.7522935779816515E-2</c:v>
                </c:pt>
                <c:pt idx="1">
                  <c:v>1.834862385321101E-2</c:v>
                </c:pt>
                <c:pt idx="2">
                  <c:v>0.12844036697247707</c:v>
                </c:pt>
                <c:pt idx="3">
                  <c:v>6.4220183486238536E-2</c:v>
                </c:pt>
                <c:pt idx="4">
                  <c:v>0.11009174311926606</c:v>
                </c:pt>
                <c:pt idx="5">
                  <c:v>3.669724770642202E-2</c:v>
                </c:pt>
                <c:pt idx="6">
                  <c:v>3.669724770642202E-2</c:v>
                </c:pt>
                <c:pt idx="7">
                  <c:v>5.5045871559633031E-2</c:v>
                </c:pt>
                <c:pt idx="8">
                  <c:v>9.1743119266055051E-2</c:v>
                </c:pt>
                <c:pt idx="9">
                  <c:v>0.13761467889908258</c:v>
                </c:pt>
                <c:pt idx="10">
                  <c:v>6.7669172932330823E-2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Відповіді!$A$7</c:f>
              <c:strCache>
                <c:ptCount val="1"/>
                <c:pt idx="0">
                  <c:v>E 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Відповіді!$B$7:$S$7</c:f>
              <c:numCache>
                <c:formatCode>0.0%</c:formatCode>
                <c:ptCount val="18"/>
                <c:pt idx="0">
                  <c:v>9.1743119266055051E-3</c:v>
                </c:pt>
                <c:pt idx="1">
                  <c:v>1.834862385321101E-2</c:v>
                </c:pt>
                <c:pt idx="2">
                  <c:v>9.1743119266055051E-3</c:v>
                </c:pt>
                <c:pt idx="3">
                  <c:v>9.1743119266055051E-2</c:v>
                </c:pt>
                <c:pt idx="4">
                  <c:v>0</c:v>
                </c:pt>
                <c:pt idx="5">
                  <c:v>2.7522935779816515E-2</c:v>
                </c:pt>
                <c:pt idx="6">
                  <c:v>9.1743119266055051E-3</c:v>
                </c:pt>
                <c:pt idx="7">
                  <c:v>0</c:v>
                </c:pt>
                <c:pt idx="8">
                  <c:v>0.16513761467889909</c:v>
                </c:pt>
                <c:pt idx="9">
                  <c:v>0</c:v>
                </c:pt>
                <c:pt idx="10">
                  <c:v>2.2556390977443608E-2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Відповіді!$A$8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Відповіді!$B$8:$S$8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Відповіді!$A$9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Відповіді!$B$9:$S$9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7427328"/>
        <c:axId val="67973888"/>
      </c:barChart>
      <c:catAx>
        <c:axId val="67427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7973888"/>
        <c:crosses val="autoZero"/>
        <c:auto val="1"/>
        <c:lblAlgn val="ctr"/>
        <c:lblOffset val="100"/>
        <c:tickLblSkip val="1"/>
        <c:tickMarkSkip val="1"/>
      </c:catAx>
      <c:valAx>
        <c:axId val="6797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7427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07792400508242"/>
          <c:y val="0.89902416921011907"/>
          <c:w val="0.20759726588946703"/>
          <c:h val="7.8175895765472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000000000000011" r="0.75000000000000011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17</xdr:row>
      <xdr:rowOff>85725</xdr:rowOff>
    </xdr:from>
    <xdr:to>
      <xdr:col>10</xdr:col>
      <xdr:colOff>609600</xdr:colOff>
      <xdr:row>33</xdr:row>
      <xdr:rowOff>28575</xdr:rowOff>
    </xdr:to>
    <xdr:graphicFrame macro="">
      <xdr:nvGraphicFramePr>
        <xdr:cNvPr id="10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19050</xdr:rowOff>
    </xdr:from>
    <xdr:to>
      <xdr:col>19</xdr:col>
      <xdr:colOff>47625</xdr:colOff>
      <xdr:row>26</xdr:row>
      <xdr:rowOff>161925</xdr:rowOff>
    </xdr:to>
    <xdr:graphicFrame macro="">
      <xdr:nvGraphicFramePr>
        <xdr:cNvPr id="309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16</xdr:row>
      <xdr:rowOff>95250</xdr:rowOff>
    </xdr:from>
    <xdr:to>
      <xdr:col>19</xdr:col>
      <xdr:colOff>371475</xdr:colOff>
      <xdr:row>34</xdr:row>
      <xdr:rowOff>104775</xdr:rowOff>
    </xdr:to>
    <xdr:graphicFrame macro="">
      <xdr:nvGraphicFramePr>
        <xdr:cNvPr id="20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4"/>
  <sheetViews>
    <sheetView tabSelected="1" workbookViewId="0">
      <selection activeCell="A8" sqref="A8:K13"/>
    </sheetView>
  </sheetViews>
  <sheetFormatPr defaultRowHeight="12.75"/>
  <cols>
    <col min="1" max="1" width="5.42578125" customWidth="1"/>
    <col min="2" max="2" width="5.5703125" bestFit="1" customWidth="1"/>
    <col min="3" max="3" width="21.42578125" style="38" bestFit="1" customWidth="1"/>
    <col min="4" max="4" width="5.5703125" bestFit="1" customWidth="1"/>
    <col min="5" max="5" width="8.140625" customWidth="1"/>
    <col min="6" max="6" width="14.85546875" bestFit="1" customWidth="1"/>
    <col min="7" max="7" width="5.140625" bestFit="1" customWidth="1"/>
    <col min="8" max="8" width="4.28515625" bestFit="1" customWidth="1"/>
    <col min="9" max="9" width="5.5703125" style="28" bestFit="1" customWidth="1"/>
    <col min="10" max="10" width="22.85546875" style="30" bestFit="1" customWidth="1"/>
    <col min="11" max="11" width="33.85546875" style="30" bestFit="1" customWidth="1"/>
  </cols>
  <sheetData>
    <row r="1" spans="1:11" ht="29.25" customHeight="1">
      <c r="A1" s="12" t="s">
        <v>21</v>
      </c>
      <c r="B1" s="13"/>
      <c r="C1" s="35"/>
      <c r="D1" s="13"/>
      <c r="E1" s="13"/>
      <c r="F1" s="13"/>
      <c r="G1" s="13"/>
      <c r="H1" s="14"/>
      <c r="I1" s="27"/>
    </row>
    <row r="2" spans="1:11" ht="15.75">
      <c r="A2" s="2"/>
      <c r="B2" s="2"/>
      <c r="C2" s="36" t="s">
        <v>22</v>
      </c>
      <c r="D2" s="3">
        <v>109</v>
      </c>
      <c r="E2" s="2"/>
      <c r="F2" s="2" t="s">
        <v>25</v>
      </c>
      <c r="G2" s="11">
        <f>H2/D2</f>
        <v>0.31192660550458717</v>
      </c>
      <c r="H2" s="9">
        <v>34</v>
      </c>
    </row>
    <row r="3" spans="1:11" ht="15.75">
      <c r="B3" s="2"/>
      <c r="C3" s="36" t="s">
        <v>4</v>
      </c>
      <c r="D3" s="8" t="s">
        <v>29</v>
      </c>
      <c r="E3" s="2"/>
      <c r="F3" s="2" t="s">
        <v>6</v>
      </c>
      <c r="G3" s="11">
        <f>H3/D2</f>
        <v>0.41284403669724773</v>
      </c>
      <c r="H3" s="10">
        <v>45</v>
      </c>
    </row>
    <row r="4" spans="1:11" ht="15.75">
      <c r="B4" s="2"/>
      <c r="C4" s="37" t="s">
        <v>19</v>
      </c>
      <c r="D4" s="3">
        <v>100</v>
      </c>
      <c r="E4" s="10"/>
      <c r="F4" s="2" t="s">
        <v>7</v>
      </c>
      <c r="G4" s="11">
        <f>H4/D2</f>
        <v>0.22018348623853212</v>
      </c>
      <c r="H4" s="10">
        <v>24</v>
      </c>
    </row>
    <row r="5" spans="1:11" ht="15.75">
      <c r="B5" s="2"/>
      <c r="C5" s="36"/>
      <c r="D5" s="3"/>
      <c r="E5" s="2"/>
      <c r="F5" s="2" t="s">
        <v>8</v>
      </c>
      <c r="G5" s="11">
        <f>H5/D2</f>
        <v>5.5045871559633031E-2</v>
      </c>
      <c r="H5" s="9">
        <v>6</v>
      </c>
    </row>
    <row r="7" spans="1:11" s="1" customFormat="1">
      <c r="A7" s="4" t="s">
        <v>0</v>
      </c>
      <c r="B7" s="4" t="s">
        <v>9</v>
      </c>
      <c r="C7" s="4" t="s">
        <v>23</v>
      </c>
      <c r="D7" s="4" t="s">
        <v>24</v>
      </c>
      <c r="E7" s="4" t="s">
        <v>1</v>
      </c>
      <c r="F7" s="4" t="s">
        <v>2</v>
      </c>
      <c r="G7" s="4" t="s">
        <v>3</v>
      </c>
      <c r="H7" s="4" t="s">
        <v>20</v>
      </c>
      <c r="I7" s="29" t="s">
        <v>18</v>
      </c>
      <c r="J7" s="4" t="s">
        <v>26</v>
      </c>
      <c r="K7" s="4" t="s">
        <v>27</v>
      </c>
    </row>
    <row r="8" spans="1:11" ht="15">
      <c r="A8" s="62">
        <v>51</v>
      </c>
      <c r="B8" s="66" t="s">
        <v>235</v>
      </c>
      <c r="C8" s="60" t="s">
        <v>236</v>
      </c>
      <c r="D8" s="67">
        <v>11</v>
      </c>
      <c r="E8" s="67" t="s">
        <v>32</v>
      </c>
      <c r="F8" s="67" t="s">
        <v>33</v>
      </c>
      <c r="G8" s="67">
        <v>95</v>
      </c>
      <c r="H8" s="70">
        <v>97</v>
      </c>
      <c r="I8" s="57" t="s">
        <v>237</v>
      </c>
      <c r="J8" s="64" t="s">
        <v>238</v>
      </c>
      <c r="K8" s="64" t="s">
        <v>239</v>
      </c>
    </row>
    <row r="9" spans="1:11" ht="15">
      <c r="A9" s="62">
        <v>107</v>
      </c>
      <c r="B9" s="66" t="s">
        <v>425</v>
      </c>
      <c r="C9" s="60" t="s">
        <v>426</v>
      </c>
      <c r="D9" s="67">
        <v>11</v>
      </c>
      <c r="E9" s="67" t="s">
        <v>32</v>
      </c>
      <c r="F9" s="67" t="s">
        <v>33</v>
      </c>
      <c r="G9" s="67">
        <v>95</v>
      </c>
      <c r="H9" s="70">
        <v>97</v>
      </c>
      <c r="I9" s="57" t="s">
        <v>427</v>
      </c>
      <c r="J9" s="64" t="s">
        <v>150</v>
      </c>
      <c r="K9" s="64" t="s">
        <v>151</v>
      </c>
    </row>
    <row r="10" spans="1:11" ht="15">
      <c r="A10" s="62">
        <v>104</v>
      </c>
      <c r="B10" s="66" t="s">
        <v>416</v>
      </c>
      <c r="C10" s="60" t="s">
        <v>417</v>
      </c>
      <c r="D10" s="67">
        <v>9</v>
      </c>
      <c r="E10" s="67" t="s">
        <v>32</v>
      </c>
      <c r="F10" s="67" t="s">
        <v>33</v>
      </c>
      <c r="G10" s="67">
        <v>90</v>
      </c>
      <c r="H10" s="70">
        <v>89</v>
      </c>
      <c r="I10" s="57" t="s">
        <v>418</v>
      </c>
      <c r="J10" s="64" t="s">
        <v>40</v>
      </c>
      <c r="K10" s="64" t="s">
        <v>378</v>
      </c>
    </row>
    <row r="11" spans="1:11" ht="15">
      <c r="A11" s="62">
        <v>30</v>
      </c>
      <c r="B11" s="60" t="s">
        <v>156</v>
      </c>
      <c r="C11" s="60" t="s">
        <v>157</v>
      </c>
      <c r="D11" s="60" t="s">
        <v>50</v>
      </c>
      <c r="E11" s="60" t="s">
        <v>32</v>
      </c>
      <c r="F11" s="60" t="s">
        <v>33</v>
      </c>
      <c r="G11" s="62">
        <v>90</v>
      </c>
      <c r="H11" s="69">
        <v>88</v>
      </c>
      <c r="I11" s="57" t="s">
        <v>158</v>
      </c>
      <c r="J11" s="64" t="s">
        <v>150</v>
      </c>
      <c r="K11" s="64" t="s">
        <v>159</v>
      </c>
    </row>
    <row r="12" spans="1:11" ht="15">
      <c r="A12" s="62">
        <v>49</v>
      </c>
      <c r="B12" s="66" t="s">
        <v>229</v>
      </c>
      <c r="C12" s="60" t="s">
        <v>230</v>
      </c>
      <c r="D12" s="67" t="s">
        <v>50</v>
      </c>
      <c r="E12" s="67" t="s">
        <v>32</v>
      </c>
      <c r="F12" s="67" t="s">
        <v>33</v>
      </c>
      <c r="G12" s="67">
        <v>90</v>
      </c>
      <c r="H12" s="70">
        <v>88</v>
      </c>
      <c r="I12" s="57" t="s">
        <v>231</v>
      </c>
      <c r="J12" s="64" t="s">
        <v>150</v>
      </c>
      <c r="K12" s="64" t="s">
        <v>159</v>
      </c>
    </row>
    <row r="13" spans="1:11" ht="15">
      <c r="A13" s="62">
        <v>91</v>
      </c>
      <c r="B13" s="66" t="s">
        <v>375</v>
      </c>
      <c r="C13" s="60" t="s">
        <v>376</v>
      </c>
      <c r="D13" s="67">
        <v>10</v>
      </c>
      <c r="E13" s="67" t="s">
        <v>32</v>
      </c>
      <c r="F13" s="67" t="s">
        <v>33</v>
      </c>
      <c r="G13" s="67">
        <v>85</v>
      </c>
      <c r="H13" s="70">
        <v>80</v>
      </c>
      <c r="I13" s="57" t="s">
        <v>377</v>
      </c>
      <c r="J13" s="64" t="s">
        <v>40</v>
      </c>
      <c r="K13" s="64" t="s">
        <v>378</v>
      </c>
    </row>
    <row r="14" spans="1:11" ht="15">
      <c r="A14" s="62">
        <v>60</v>
      </c>
      <c r="B14" s="66" t="s">
        <v>270</v>
      </c>
      <c r="C14" s="60" t="s">
        <v>271</v>
      </c>
      <c r="D14" s="67">
        <v>11</v>
      </c>
      <c r="E14" s="67" t="s">
        <v>32</v>
      </c>
      <c r="F14" s="67" t="s">
        <v>33</v>
      </c>
      <c r="G14" s="67">
        <v>74</v>
      </c>
      <c r="H14" s="70">
        <v>72</v>
      </c>
      <c r="I14" s="57" t="s">
        <v>272</v>
      </c>
      <c r="J14" s="64" t="s">
        <v>40</v>
      </c>
      <c r="K14" s="64" t="s">
        <v>273</v>
      </c>
    </row>
    <row r="15" spans="1:11" ht="15">
      <c r="A15" s="62">
        <v>61</v>
      </c>
      <c r="B15" s="66" t="s">
        <v>274</v>
      </c>
      <c r="C15" s="60" t="s">
        <v>275</v>
      </c>
      <c r="D15" s="67" t="s">
        <v>276</v>
      </c>
      <c r="E15" s="67" t="s">
        <v>32</v>
      </c>
      <c r="F15" s="67" t="s">
        <v>33</v>
      </c>
      <c r="G15" s="67">
        <v>79</v>
      </c>
      <c r="H15" s="70">
        <v>70</v>
      </c>
      <c r="I15" s="57" t="s">
        <v>277</v>
      </c>
      <c r="J15" s="64" t="s">
        <v>111</v>
      </c>
      <c r="K15" s="64" t="s">
        <v>112</v>
      </c>
    </row>
    <row r="16" spans="1:11" ht="15">
      <c r="A16" s="62">
        <v>62</v>
      </c>
      <c r="B16" s="66" t="s">
        <v>274</v>
      </c>
      <c r="C16" s="60" t="s">
        <v>275</v>
      </c>
      <c r="D16" s="67" t="s">
        <v>278</v>
      </c>
      <c r="E16" s="67" t="s">
        <v>32</v>
      </c>
      <c r="F16" s="67" t="s">
        <v>33</v>
      </c>
      <c r="G16" s="67">
        <v>79</v>
      </c>
      <c r="H16" s="70">
        <v>70</v>
      </c>
      <c r="I16" s="57" t="s">
        <v>277</v>
      </c>
      <c r="J16" s="64" t="s">
        <v>111</v>
      </c>
      <c r="K16" s="64" t="s">
        <v>112</v>
      </c>
    </row>
    <row r="17" spans="1:11" ht="15">
      <c r="A17" s="62">
        <v>79</v>
      </c>
      <c r="B17" s="66" t="s">
        <v>336</v>
      </c>
      <c r="C17" s="60" t="s">
        <v>337</v>
      </c>
      <c r="D17" s="67" t="s">
        <v>50</v>
      </c>
      <c r="E17" s="67" t="s">
        <v>32</v>
      </c>
      <c r="F17" s="67" t="s">
        <v>33</v>
      </c>
      <c r="G17" s="67">
        <v>65</v>
      </c>
      <c r="H17" s="70">
        <v>70</v>
      </c>
      <c r="I17" s="57" t="s">
        <v>338</v>
      </c>
      <c r="J17" s="64" t="s">
        <v>46</v>
      </c>
      <c r="K17" s="64" t="s">
        <v>339</v>
      </c>
    </row>
    <row r="18" spans="1:11" ht="15">
      <c r="A18" s="62">
        <v>18</v>
      </c>
      <c r="B18" s="60" t="s">
        <v>108</v>
      </c>
      <c r="C18" s="60" t="s">
        <v>109</v>
      </c>
      <c r="D18" s="60" t="s">
        <v>50</v>
      </c>
      <c r="E18" s="61" t="s">
        <v>32</v>
      </c>
      <c r="F18" s="60" t="s">
        <v>33</v>
      </c>
      <c r="G18" s="62">
        <v>72</v>
      </c>
      <c r="H18" s="69">
        <v>68</v>
      </c>
      <c r="I18" s="57" t="s">
        <v>110</v>
      </c>
      <c r="J18" s="63" t="s">
        <v>111</v>
      </c>
      <c r="K18" s="64" t="s">
        <v>112</v>
      </c>
    </row>
    <row r="19" spans="1:11" ht="15">
      <c r="A19" s="62">
        <v>99</v>
      </c>
      <c r="B19" s="66" t="s">
        <v>402</v>
      </c>
      <c r="C19" s="60" t="s">
        <v>403</v>
      </c>
      <c r="D19" s="67" t="s">
        <v>50</v>
      </c>
      <c r="E19" s="67" t="s">
        <v>32</v>
      </c>
      <c r="F19" s="67" t="s">
        <v>33</v>
      </c>
      <c r="G19" s="67">
        <v>75</v>
      </c>
      <c r="H19" s="70">
        <v>68</v>
      </c>
      <c r="I19" s="57" t="s">
        <v>404</v>
      </c>
      <c r="J19" s="64" t="s">
        <v>111</v>
      </c>
      <c r="K19" s="64" t="s">
        <v>112</v>
      </c>
    </row>
    <row r="20" spans="1:11" ht="15">
      <c r="A20" s="62">
        <v>41</v>
      </c>
      <c r="B20" s="60" t="s">
        <v>201</v>
      </c>
      <c r="C20" s="60" t="s">
        <v>202</v>
      </c>
      <c r="D20" s="60" t="s">
        <v>203</v>
      </c>
      <c r="E20" s="60" t="s">
        <v>32</v>
      </c>
      <c r="F20" s="60" t="s">
        <v>33</v>
      </c>
      <c r="G20" s="62">
        <v>74</v>
      </c>
      <c r="H20" s="69">
        <v>67</v>
      </c>
      <c r="I20" s="57" t="s">
        <v>204</v>
      </c>
      <c r="J20" s="64" t="s">
        <v>46</v>
      </c>
      <c r="K20" s="64" t="s">
        <v>65</v>
      </c>
    </row>
    <row r="21" spans="1:11" ht="15">
      <c r="A21" s="62">
        <v>43</v>
      </c>
      <c r="B21" s="60" t="s">
        <v>209</v>
      </c>
      <c r="C21" s="60" t="s">
        <v>210</v>
      </c>
      <c r="D21" s="60" t="s">
        <v>211</v>
      </c>
      <c r="E21" s="60" t="s">
        <v>32</v>
      </c>
      <c r="F21" s="60" t="s">
        <v>33</v>
      </c>
      <c r="G21" s="62">
        <v>74</v>
      </c>
      <c r="H21" s="69">
        <v>67</v>
      </c>
      <c r="I21" s="57" t="s">
        <v>212</v>
      </c>
      <c r="J21" s="64" t="s">
        <v>46</v>
      </c>
      <c r="K21" s="64" t="s">
        <v>65</v>
      </c>
    </row>
    <row r="22" spans="1:11" ht="15">
      <c r="A22" s="62">
        <v>12</v>
      </c>
      <c r="B22" s="60" t="s">
        <v>84</v>
      </c>
      <c r="C22" s="60" t="s">
        <v>85</v>
      </c>
      <c r="D22" s="60" t="s">
        <v>78</v>
      </c>
      <c r="E22" s="61" t="s">
        <v>32</v>
      </c>
      <c r="F22" s="60" t="s">
        <v>33</v>
      </c>
      <c r="G22" s="62">
        <v>65</v>
      </c>
      <c r="H22" s="69">
        <v>63</v>
      </c>
      <c r="I22" s="57" t="s">
        <v>86</v>
      </c>
      <c r="J22" s="63" t="s">
        <v>80</v>
      </c>
      <c r="K22" s="64" t="s">
        <v>80</v>
      </c>
    </row>
    <row r="23" spans="1:11" ht="15">
      <c r="A23" s="62">
        <v>90</v>
      </c>
      <c r="B23" s="66" t="s">
        <v>372</v>
      </c>
      <c r="C23" s="60" t="s">
        <v>373</v>
      </c>
      <c r="D23" s="67">
        <v>11</v>
      </c>
      <c r="E23" s="67" t="s">
        <v>32</v>
      </c>
      <c r="F23" s="67" t="s">
        <v>33</v>
      </c>
      <c r="G23" s="67">
        <v>69</v>
      </c>
      <c r="H23" s="70">
        <v>63</v>
      </c>
      <c r="I23" s="57" t="s">
        <v>374</v>
      </c>
      <c r="J23" s="64" t="s">
        <v>40</v>
      </c>
      <c r="K23" s="64" t="s">
        <v>130</v>
      </c>
    </row>
    <row r="24" spans="1:11" ht="15">
      <c r="A24" s="62">
        <v>37</v>
      </c>
      <c r="B24" s="60" t="s">
        <v>186</v>
      </c>
      <c r="C24" s="60" t="s">
        <v>187</v>
      </c>
      <c r="D24" s="60">
        <v>11</v>
      </c>
      <c r="E24" s="60" t="s">
        <v>188</v>
      </c>
      <c r="F24" s="60" t="s">
        <v>33</v>
      </c>
      <c r="G24" s="62">
        <v>69</v>
      </c>
      <c r="H24" s="69">
        <v>58</v>
      </c>
      <c r="I24" s="57" t="s">
        <v>189</v>
      </c>
      <c r="J24" s="64" t="s">
        <v>40</v>
      </c>
      <c r="K24" s="64" t="s">
        <v>190</v>
      </c>
    </row>
    <row r="25" spans="1:11" ht="15">
      <c r="A25" s="62">
        <v>39</v>
      </c>
      <c r="B25" s="60" t="s">
        <v>194</v>
      </c>
      <c r="C25" s="60" t="s">
        <v>195</v>
      </c>
      <c r="D25" s="60" t="s">
        <v>50</v>
      </c>
      <c r="E25" s="60" t="s">
        <v>196</v>
      </c>
      <c r="F25" s="60" t="s">
        <v>33</v>
      </c>
      <c r="G25" s="62">
        <v>58</v>
      </c>
      <c r="H25" s="69">
        <v>58</v>
      </c>
      <c r="I25" s="57" t="s">
        <v>197</v>
      </c>
      <c r="J25" s="64" t="s">
        <v>46</v>
      </c>
      <c r="K25" s="64" t="s">
        <v>47</v>
      </c>
    </row>
    <row r="26" spans="1:11" ht="15">
      <c r="A26" s="62">
        <v>55</v>
      </c>
      <c r="B26" s="66" t="s">
        <v>253</v>
      </c>
      <c r="C26" s="60" t="s">
        <v>254</v>
      </c>
      <c r="D26" s="67">
        <v>11</v>
      </c>
      <c r="E26" s="67" t="s">
        <v>32</v>
      </c>
      <c r="F26" s="67" t="s">
        <v>33</v>
      </c>
      <c r="G26" s="67">
        <v>65</v>
      </c>
      <c r="H26" s="70">
        <v>58</v>
      </c>
      <c r="I26" s="57" t="s">
        <v>255</v>
      </c>
      <c r="J26" s="64" t="s">
        <v>116</v>
      </c>
      <c r="K26" s="64" t="s">
        <v>256</v>
      </c>
    </row>
    <row r="27" spans="1:11" ht="15">
      <c r="A27" s="62">
        <v>84</v>
      </c>
      <c r="B27" s="66" t="s">
        <v>353</v>
      </c>
      <c r="C27" s="60" t="s">
        <v>354</v>
      </c>
      <c r="D27" s="67" t="s">
        <v>50</v>
      </c>
      <c r="E27" s="67" t="s">
        <v>32</v>
      </c>
      <c r="F27" s="67" t="s">
        <v>33</v>
      </c>
      <c r="G27" s="67">
        <v>55</v>
      </c>
      <c r="H27" s="70">
        <v>58</v>
      </c>
      <c r="I27" s="57" t="s">
        <v>355</v>
      </c>
      <c r="J27" s="64" t="s">
        <v>64</v>
      </c>
      <c r="K27" s="64" t="s">
        <v>95</v>
      </c>
    </row>
    <row r="28" spans="1:11" ht="15">
      <c r="A28" s="62">
        <v>103</v>
      </c>
      <c r="B28" s="66" t="s">
        <v>413</v>
      </c>
      <c r="C28" s="60" t="s">
        <v>414</v>
      </c>
      <c r="D28" s="67" t="s">
        <v>72</v>
      </c>
      <c r="E28" s="67" t="s">
        <v>32</v>
      </c>
      <c r="F28" s="67" t="s">
        <v>33</v>
      </c>
      <c r="G28" s="67">
        <v>65</v>
      </c>
      <c r="H28" s="70">
        <v>57</v>
      </c>
      <c r="I28" s="57" t="s">
        <v>415</v>
      </c>
      <c r="J28" s="64" t="s">
        <v>111</v>
      </c>
      <c r="K28" s="64" t="s">
        <v>112</v>
      </c>
    </row>
    <row r="29" spans="1:11" ht="15">
      <c r="A29" s="62">
        <v>1</v>
      </c>
      <c r="B29" s="60" t="s">
        <v>30</v>
      </c>
      <c r="C29" s="60" t="s">
        <v>31</v>
      </c>
      <c r="D29" s="60">
        <v>11</v>
      </c>
      <c r="E29" s="61" t="s">
        <v>32</v>
      </c>
      <c r="F29" s="60" t="s">
        <v>33</v>
      </c>
      <c r="G29" s="62">
        <v>64</v>
      </c>
      <c r="H29" s="69">
        <v>54</v>
      </c>
      <c r="I29" s="57" t="s">
        <v>34</v>
      </c>
      <c r="J29" s="63" t="s">
        <v>35</v>
      </c>
      <c r="K29" s="64" t="s">
        <v>36</v>
      </c>
    </row>
    <row r="30" spans="1:11" ht="15">
      <c r="A30" s="62">
        <v>11</v>
      </c>
      <c r="B30" s="60" t="s">
        <v>81</v>
      </c>
      <c r="C30" s="60" t="s">
        <v>82</v>
      </c>
      <c r="D30" s="60" t="s">
        <v>78</v>
      </c>
      <c r="E30" s="61" t="s">
        <v>32</v>
      </c>
      <c r="F30" s="60" t="s">
        <v>33</v>
      </c>
      <c r="G30" s="62">
        <v>64</v>
      </c>
      <c r="H30" s="69">
        <v>54</v>
      </c>
      <c r="I30" s="57" t="s">
        <v>83</v>
      </c>
      <c r="J30" s="63" t="s">
        <v>80</v>
      </c>
      <c r="K30" s="64" t="s">
        <v>80</v>
      </c>
    </row>
    <row r="31" spans="1:11" ht="15">
      <c r="A31" s="62">
        <v>15</v>
      </c>
      <c r="B31" s="60" t="s">
        <v>96</v>
      </c>
      <c r="C31" s="60" t="s">
        <v>97</v>
      </c>
      <c r="D31" s="60">
        <v>11</v>
      </c>
      <c r="E31" s="61" t="s">
        <v>32</v>
      </c>
      <c r="F31" s="60" t="s">
        <v>33</v>
      </c>
      <c r="G31" s="62">
        <v>60</v>
      </c>
      <c r="H31" s="69">
        <v>54</v>
      </c>
      <c r="I31" s="57" t="s">
        <v>98</v>
      </c>
      <c r="J31" s="63" t="s">
        <v>99</v>
      </c>
      <c r="K31" s="64" t="s">
        <v>100</v>
      </c>
    </row>
    <row r="32" spans="1:11" ht="15">
      <c r="A32" s="62">
        <v>53</v>
      </c>
      <c r="B32" s="66" t="s">
        <v>246</v>
      </c>
      <c r="C32" s="60" t="s">
        <v>247</v>
      </c>
      <c r="D32" s="67">
        <v>11</v>
      </c>
      <c r="E32" s="67" t="s">
        <v>32</v>
      </c>
      <c r="F32" s="67" t="s">
        <v>33</v>
      </c>
      <c r="G32" s="67">
        <v>64</v>
      </c>
      <c r="H32" s="70">
        <v>54</v>
      </c>
      <c r="I32" s="57" t="s">
        <v>248</v>
      </c>
      <c r="J32" s="64" t="s">
        <v>40</v>
      </c>
      <c r="K32" s="64" t="s">
        <v>190</v>
      </c>
    </row>
    <row r="33" spans="1:11" ht="15">
      <c r="A33" s="62">
        <v>105</v>
      </c>
      <c r="B33" s="66" t="s">
        <v>419</v>
      </c>
      <c r="C33" s="60" t="s">
        <v>420</v>
      </c>
      <c r="D33" s="67">
        <v>11</v>
      </c>
      <c r="E33" s="67" t="s">
        <v>32</v>
      </c>
      <c r="F33" s="67" t="s">
        <v>33</v>
      </c>
      <c r="G33" s="67">
        <v>64</v>
      </c>
      <c r="H33" s="70">
        <v>54</v>
      </c>
      <c r="I33" s="57" t="s">
        <v>421</v>
      </c>
      <c r="J33" s="64" t="s">
        <v>40</v>
      </c>
      <c r="K33" s="64" t="s">
        <v>190</v>
      </c>
    </row>
    <row r="34" spans="1:11" ht="15">
      <c r="A34" s="62">
        <v>14</v>
      </c>
      <c r="B34" s="60" t="s">
        <v>92</v>
      </c>
      <c r="C34" s="60" t="s">
        <v>93</v>
      </c>
      <c r="D34" s="60" t="s">
        <v>50</v>
      </c>
      <c r="E34" s="61" t="s">
        <v>32</v>
      </c>
      <c r="F34" s="60" t="s">
        <v>33</v>
      </c>
      <c r="G34" s="62">
        <v>55</v>
      </c>
      <c r="H34" s="69">
        <v>52</v>
      </c>
      <c r="I34" s="57" t="s">
        <v>94</v>
      </c>
      <c r="J34" s="63" t="s">
        <v>64</v>
      </c>
      <c r="K34" s="64" t="s">
        <v>95</v>
      </c>
    </row>
    <row r="35" spans="1:11" ht="15">
      <c r="A35" s="62">
        <v>22</v>
      </c>
      <c r="B35" s="60" t="s">
        <v>127</v>
      </c>
      <c r="C35" s="60" t="s">
        <v>128</v>
      </c>
      <c r="D35" s="60">
        <v>11</v>
      </c>
      <c r="E35" s="60" t="s">
        <v>32</v>
      </c>
      <c r="F35" s="60" t="s">
        <v>33</v>
      </c>
      <c r="G35" s="62">
        <v>58</v>
      </c>
      <c r="H35" s="69">
        <v>52</v>
      </c>
      <c r="I35" s="57" t="s">
        <v>129</v>
      </c>
      <c r="J35" s="64" t="s">
        <v>40</v>
      </c>
      <c r="K35" s="64" t="s">
        <v>130</v>
      </c>
    </row>
    <row r="36" spans="1:11" ht="15">
      <c r="A36" s="62">
        <v>80</v>
      </c>
      <c r="B36" s="66" t="s">
        <v>340</v>
      </c>
      <c r="C36" s="60" t="s">
        <v>341</v>
      </c>
      <c r="D36" s="67">
        <v>11</v>
      </c>
      <c r="E36" s="67" t="s">
        <v>32</v>
      </c>
      <c r="F36" s="67" t="s">
        <v>33</v>
      </c>
      <c r="G36" s="67">
        <v>55</v>
      </c>
      <c r="H36" s="70">
        <v>52</v>
      </c>
      <c r="I36" s="57" t="s">
        <v>342</v>
      </c>
      <c r="J36" s="64" t="s">
        <v>172</v>
      </c>
      <c r="K36" s="64" t="s">
        <v>173</v>
      </c>
    </row>
    <row r="37" spans="1:11" ht="15">
      <c r="A37" s="62">
        <v>32</v>
      </c>
      <c r="B37" s="60" t="s">
        <v>164</v>
      </c>
      <c r="C37" s="60" t="s">
        <v>165</v>
      </c>
      <c r="D37" s="60">
        <v>11</v>
      </c>
      <c r="E37" s="60" t="s">
        <v>32</v>
      </c>
      <c r="F37" s="60" t="s">
        <v>33</v>
      </c>
      <c r="G37" s="62">
        <v>65</v>
      </c>
      <c r="H37" s="69">
        <v>51</v>
      </c>
      <c r="I37" s="57" t="s">
        <v>166</v>
      </c>
      <c r="J37" s="64" t="s">
        <v>167</v>
      </c>
      <c r="K37" s="64" t="s">
        <v>168</v>
      </c>
    </row>
    <row r="38" spans="1:11" ht="15">
      <c r="A38" s="62">
        <v>7</v>
      </c>
      <c r="B38" s="60" t="s">
        <v>61</v>
      </c>
      <c r="C38" s="60" t="s">
        <v>62</v>
      </c>
      <c r="D38" s="60" t="s">
        <v>50</v>
      </c>
      <c r="E38" s="61" t="s">
        <v>32</v>
      </c>
      <c r="F38" s="60" t="s">
        <v>33</v>
      </c>
      <c r="G38" s="62">
        <v>64</v>
      </c>
      <c r="H38" s="69">
        <v>48</v>
      </c>
      <c r="I38" s="57" t="s">
        <v>63</v>
      </c>
      <c r="J38" s="63" t="s">
        <v>64</v>
      </c>
      <c r="K38" s="64" t="s">
        <v>65</v>
      </c>
    </row>
    <row r="39" spans="1:11" ht="15">
      <c r="A39" s="62">
        <v>73</v>
      </c>
      <c r="B39" s="66" t="s">
        <v>315</v>
      </c>
      <c r="C39" s="60" t="s">
        <v>316</v>
      </c>
      <c r="D39" s="67" t="s">
        <v>317</v>
      </c>
      <c r="E39" s="67" t="s">
        <v>32</v>
      </c>
      <c r="F39" s="67" t="s">
        <v>33</v>
      </c>
      <c r="G39" s="67">
        <v>50</v>
      </c>
      <c r="H39" s="70">
        <v>48</v>
      </c>
      <c r="I39" s="57" t="s">
        <v>318</v>
      </c>
      <c r="J39" s="64" t="s">
        <v>46</v>
      </c>
      <c r="K39" s="64" t="s">
        <v>47</v>
      </c>
    </row>
    <row r="40" spans="1:11" ht="15">
      <c r="A40" s="62">
        <v>102</v>
      </c>
      <c r="B40" s="66" t="s">
        <v>411</v>
      </c>
      <c r="C40" s="60" t="s">
        <v>412</v>
      </c>
      <c r="D40" s="67" t="s">
        <v>50</v>
      </c>
      <c r="E40" s="67" t="s">
        <v>32</v>
      </c>
      <c r="F40" s="67" t="s">
        <v>33</v>
      </c>
      <c r="G40" s="67">
        <v>64</v>
      </c>
      <c r="H40" s="70">
        <v>48</v>
      </c>
      <c r="I40" s="57" t="s">
        <v>374</v>
      </c>
      <c r="J40" s="64" t="s">
        <v>46</v>
      </c>
      <c r="K40" s="64" t="s">
        <v>47</v>
      </c>
    </row>
    <row r="41" spans="1:11" ht="15">
      <c r="A41" s="62">
        <v>3</v>
      </c>
      <c r="B41" s="60" t="s">
        <v>42</v>
      </c>
      <c r="C41" s="60" t="s">
        <v>43</v>
      </c>
      <c r="D41" s="60" t="s">
        <v>44</v>
      </c>
      <c r="E41" s="61" t="s">
        <v>32</v>
      </c>
      <c r="F41" s="60" t="s">
        <v>33</v>
      </c>
      <c r="G41" s="62">
        <v>48</v>
      </c>
      <c r="H41" s="69">
        <v>46</v>
      </c>
      <c r="I41" s="57" t="s">
        <v>45</v>
      </c>
      <c r="J41" s="63" t="s">
        <v>46</v>
      </c>
      <c r="K41" s="64" t="s">
        <v>47</v>
      </c>
    </row>
    <row r="42" spans="1:11" ht="15">
      <c r="A42" s="62">
        <v>45</v>
      </c>
      <c r="B42" s="66" t="s">
        <v>216</v>
      </c>
      <c r="C42" s="60" t="s">
        <v>217</v>
      </c>
      <c r="D42" s="67">
        <v>11</v>
      </c>
      <c r="E42" s="67" t="s">
        <v>32</v>
      </c>
      <c r="F42" s="67" t="s">
        <v>33</v>
      </c>
      <c r="G42" s="67">
        <v>55</v>
      </c>
      <c r="H42" s="70">
        <v>46</v>
      </c>
      <c r="I42" s="57" t="s">
        <v>218</v>
      </c>
      <c r="J42" s="64" t="s">
        <v>64</v>
      </c>
      <c r="K42" s="64" t="s">
        <v>107</v>
      </c>
    </row>
    <row r="43" spans="1:11" ht="15">
      <c r="A43" s="62">
        <v>59</v>
      </c>
      <c r="B43" s="66" t="s">
        <v>266</v>
      </c>
      <c r="C43" s="60" t="s">
        <v>267</v>
      </c>
      <c r="D43" s="67">
        <v>11</v>
      </c>
      <c r="E43" s="67" t="s">
        <v>32</v>
      </c>
      <c r="F43" s="67" t="s">
        <v>33</v>
      </c>
      <c r="G43" s="67">
        <v>58</v>
      </c>
      <c r="H43" s="70">
        <v>46</v>
      </c>
      <c r="I43" s="57" t="s">
        <v>268</v>
      </c>
      <c r="J43" s="64" t="s">
        <v>52</v>
      </c>
      <c r="K43" s="64" t="s">
        <v>269</v>
      </c>
    </row>
    <row r="44" spans="1:11" ht="15">
      <c r="A44" s="62">
        <v>77</v>
      </c>
      <c r="B44" s="66" t="s">
        <v>329</v>
      </c>
      <c r="C44" s="60" t="s">
        <v>330</v>
      </c>
      <c r="D44" s="67" t="s">
        <v>44</v>
      </c>
      <c r="E44" s="67" t="s">
        <v>32</v>
      </c>
      <c r="F44" s="67" t="s">
        <v>33</v>
      </c>
      <c r="G44" s="67">
        <v>48</v>
      </c>
      <c r="H44" s="70">
        <v>46</v>
      </c>
      <c r="I44" s="57" t="s">
        <v>331</v>
      </c>
      <c r="J44" s="64" t="s">
        <v>46</v>
      </c>
      <c r="K44" s="64" t="s">
        <v>47</v>
      </c>
    </row>
    <row r="45" spans="1:11" ht="15">
      <c r="A45" s="62">
        <v>100</v>
      </c>
      <c r="B45" s="66" t="s">
        <v>405</v>
      </c>
      <c r="C45" s="60" t="s">
        <v>406</v>
      </c>
      <c r="D45" s="67">
        <v>11</v>
      </c>
      <c r="E45" s="67" t="s">
        <v>32</v>
      </c>
      <c r="F45" s="67" t="s">
        <v>33</v>
      </c>
      <c r="G45" s="67">
        <v>58</v>
      </c>
      <c r="H45" s="70">
        <v>46</v>
      </c>
      <c r="I45" s="57" t="s">
        <v>407</v>
      </c>
      <c r="J45" s="64" t="s">
        <v>116</v>
      </c>
      <c r="K45" s="64" t="s">
        <v>365</v>
      </c>
    </row>
    <row r="46" spans="1:11" ht="15">
      <c r="A46" s="62">
        <v>108</v>
      </c>
      <c r="B46" s="66" t="s">
        <v>428</v>
      </c>
      <c r="C46" s="60" t="s">
        <v>429</v>
      </c>
      <c r="D46" s="67">
        <v>11</v>
      </c>
      <c r="E46" s="67" t="s">
        <v>32</v>
      </c>
      <c r="F46" s="67" t="s">
        <v>33</v>
      </c>
      <c r="G46" s="67">
        <v>58</v>
      </c>
      <c r="H46" s="70">
        <v>46</v>
      </c>
      <c r="I46" s="57" t="s">
        <v>430</v>
      </c>
      <c r="J46" s="64" t="s">
        <v>121</v>
      </c>
      <c r="K46" s="64" t="s">
        <v>431</v>
      </c>
    </row>
    <row r="47" spans="1:11" ht="15">
      <c r="A47" s="62">
        <v>31</v>
      </c>
      <c r="B47" s="60" t="s">
        <v>160</v>
      </c>
      <c r="C47" s="60" t="s">
        <v>161</v>
      </c>
      <c r="D47" s="60">
        <v>11</v>
      </c>
      <c r="E47" s="60" t="s">
        <v>32</v>
      </c>
      <c r="F47" s="60" t="s">
        <v>33</v>
      </c>
      <c r="G47" s="62">
        <v>48</v>
      </c>
      <c r="H47" s="69">
        <v>39</v>
      </c>
      <c r="I47" s="57" t="s">
        <v>162</v>
      </c>
      <c r="J47" s="64" t="s">
        <v>64</v>
      </c>
      <c r="K47" s="64" t="s">
        <v>163</v>
      </c>
    </row>
    <row r="48" spans="1:11" ht="15">
      <c r="A48" s="62">
        <v>34</v>
      </c>
      <c r="B48" s="60" t="s">
        <v>174</v>
      </c>
      <c r="C48" s="60" t="s">
        <v>175</v>
      </c>
      <c r="D48" s="60">
        <v>11</v>
      </c>
      <c r="E48" s="60" t="s">
        <v>32</v>
      </c>
      <c r="F48" s="60" t="s">
        <v>33</v>
      </c>
      <c r="G48" s="62">
        <v>48</v>
      </c>
      <c r="H48" s="69">
        <v>39</v>
      </c>
      <c r="I48" s="57" t="s">
        <v>176</v>
      </c>
      <c r="J48" s="64" t="s">
        <v>64</v>
      </c>
      <c r="K48" s="64" t="s">
        <v>163</v>
      </c>
    </row>
    <row r="49" spans="1:11" ht="15">
      <c r="A49" s="62">
        <v>42</v>
      </c>
      <c r="B49" s="60" t="s">
        <v>205</v>
      </c>
      <c r="C49" s="60" t="s">
        <v>206</v>
      </c>
      <c r="D49" s="60">
        <v>11</v>
      </c>
      <c r="E49" s="60" t="s">
        <v>32</v>
      </c>
      <c r="F49" s="60" t="s">
        <v>33</v>
      </c>
      <c r="G49" s="62">
        <v>48</v>
      </c>
      <c r="H49" s="69">
        <v>39</v>
      </c>
      <c r="I49" s="57" t="s">
        <v>207</v>
      </c>
      <c r="J49" s="64" t="s">
        <v>40</v>
      </c>
      <c r="K49" s="64" t="s">
        <v>208</v>
      </c>
    </row>
    <row r="50" spans="1:11" ht="15">
      <c r="A50" s="62">
        <v>50</v>
      </c>
      <c r="B50" s="66" t="s">
        <v>232</v>
      </c>
      <c r="C50" s="60" t="s">
        <v>233</v>
      </c>
      <c r="D50" s="67">
        <v>11</v>
      </c>
      <c r="E50" s="67" t="s">
        <v>32</v>
      </c>
      <c r="F50" s="67" t="s">
        <v>33</v>
      </c>
      <c r="G50" s="67">
        <v>48</v>
      </c>
      <c r="H50" s="70">
        <v>39</v>
      </c>
      <c r="I50" s="57" t="s">
        <v>234</v>
      </c>
      <c r="J50" s="64" t="s">
        <v>64</v>
      </c>
      <c r="K50" s="64" t="s">
        <v>163</v>
      </c>
    </row>
    <row r="51" spans="1:11" ht="15">
      <c r="A51" s="62">
        <v>57</v>
      </c>
      <c r="B51" s="66" t="s">
        <v>260</v>
      </c>
      <c r="C51" s="60" t="s">
        <v>261</v>
      </c>
      <c r="D51" s="67" t="s">
        <v>242</v>
      </c>
      <c r="E51" s="67" t="s">
        <v>32</v>
      </c>
      <c r="F51" s="67" t="s">
        <v>33</v>
      </c>
      <c r="G51" s="67">
        <v>48</v>
      </c>
      <c r="H51" s="70">
        <v>39</v>
      </c>
      <c r="I51" s="57" t="s">
        <v>262</v>
      </c>
      <c r="J51" s="64" t="s">
        <v>244</v>
      </c>
      <c r="K51" s="64" t="s">
        <v>245</v>
      </c>
    </row>
    <row r="52" spans="1:11" ht="15">
      <c r="A52" s="62">
        <v>83</v>
      </c>
      <c r="B52" s="66" t="s">
        <v>350</v>
      </c>
      <c r="C52" s="60" t="s">
        <v>351</v>
      </c>
      <c r="D52" s="67">
        <v>11</v>
      </c>
      <c r="E52" s="67" t="s">
        <v>32</v>
      </c>
      <c r="F52" s="67" t="s">
        <v>33</v>
      </c>
      <c r="G52" s="67">
        <v>45</v>
      </c>
      <c r="H52" s="70">
        <v>39</v>
      </c>
      <c r="I52" s="57" t="s">
        <v>352</v>
      </c>
      <c r="J52" s="64" t="s">
        <v>116</v>
      </c>
      <c r="K52" s="64" t="s">
        <v>294</v>
      </c>
    </row>
    <row r="53" spans="1:11" ht="15">
      <c r="A53" s="62">
        <v>87</v>
      </c>
      <c r="B53" s="66" t="s">
        <v>362</v>
      </c>
      <c r="C53" s="60" t="s">
        <v>363</v>
      </c>
      <c r="D53" s="67">
        <v>11</v>
      </c>
      <c r="E53" s="67" t="s">
        <v>32</v>
      </c>
      <c r="F53" s="67" t="s">
        <v>33</v>
      </c>
      <c r="G53" s="67">
        <v>48</v>
      </c>
      <c r="H53" s="70">
        <v>39</v>
      </c>
      <c r="I53" s="57" t="s">
        <v>364</v>
      </c>
      <c r="J53" s="64" t="s">
        <v>116</v>
      </c>
      <c r="K53" s="64" t="s">
        <v>365</v>
      </c>
    </row>
    <row r="54" spans="1:11" ht="15">
      <c r="A54" s="62">
        <v>25</v>
      </c>
      <c r="B54" s="60" t="s">
        <v>138</v>
      </c>
      <c r="C54" s="60" t="s">
        <v>139</v>
      </c>
      <c r="D54" s="60">
        <v>11</v>
      </c>
      <c r="E54" s="60" t="s">
        <v>32</v>
      </c>
      <c r="F54" s="60" t="s">
        <v>33</v>
      </c>
      <c r="G54" s="62">
        <v>55</v>
      </c>
      <c r="H54" s="69">
        <v>38</v>
      </c>
      <c r="I54" s="57" t="s">
        <v>140</v>
      </c>
      <c r="J54" s="64" t="s">
        <v>64</v>
      </c>
      <c r="K54" s="64" t="s">
        <v>65</v>
      </c>
    </row>
    <row r="55" spans="1:11" ht="15">
      <c r="A55" s="62">
        <v>48</v>
      </c>
      <c r="B55" s="66" t="s">
        <v>225</v>
      </c>
      <c r="C55" s="60" t="s">
        <v>226</v>
      </c>
      <c r="D55" s="67">
        <v>11</v>
      </c>
      <c r="E55" s="67" t="s">
        <v>32</v>
      </c>
      <c r="F55" s="67" t="s">
        <v>33</v>
      </c>
      <c r="G55" s="67">
        <v>55</v>
      </c>
      <c r="H55" s="70">
        <v>38</v>
      </c>
      <c r="I55" s="57" t="s">
        <v>227</v>
      </c>
      <c r="J55" s="64" t="s">
        <v>64</v>
      </c>
      <c r="K55" s="64" t="s">
        <v>228</v>
      </c>
    </row>
    <row r="56" spans="1:11" ht="15">
      <c r="A56" s="62">
        <v>23</v>
      </c>
      <c r="B56" s="60" t="s">
        <v>131</v>
      </c>
      <c r="C56" s="60" t="s">
        <v>132</v>
      </c>
      <c r="D56" s="60">
        <v>11</v>
      </c>
      <c r="E56" s="60" t="s">
        <v>32</v>
      </c>
      <c r="F56" s="60" t="s">
        <v>33</v>
      </c>
      <c r="G56" s="62">
        <v>53</v>
      </c>
      <c r="H56" s="69">
        <v>37</v>
      </c>
      <c r="I56" s="57" t="s">
        <v>133</v>
      </c>
      <c r="J56" s="64" t="s">
        <v>80</v>
      </c>
      <c r="K56" s="64" t="s">
        <v>80</v>
      </c>
    </row>
    <row r="57" spans="1:11" ht="15">
      <c r="A57" s="62">
        <v>40</v>
      </c>
      <c r="B57" s="60" t="s">
        <v>198</v>
      </c>
      <c r="C57" s="60" t="s">
        <v>199</v>
      </c>
      <c r="D57" s="60">
        <v>11</v>
      </c>
      <c r="E57" s="60" t="s">
        <v>32</v>
      </c>
      <c r="F57" s="60" t="s">
        <v>33</v>
      </c>
      <c r="G57" s="62">
        <v>40</v>
      </c>
      <c r="H57" s="69">
        <v>37</v>
      </c>
      <c r="I57" s="57" t="s">
        <v>200</v>
      </c>
      <c r="J57" s="64" t="s">
        <v>35</v>
      </c>
      <c r="K57" s="64" t="s">
        <v>185</v>
      </c>
    </row>
    <row r="58" spans="1:11" ht="15">
      <c r="A58" s="62">
        <v>52</v>
      </c>
      <c r="B58" s="66" t="s">
        <v>240</v>
      </c>
      <c r="C58" s="60" t="s">
        <v>241</v>
      </c>
      <c r="D58" s="67" t="s">
        <v>242</v>
      </c>
      <c r="E58" s="67" t="s">
        <v>32</v>
      </c>
      <c r="F58" s="67" t="s">
        <v>33</v>
      </c>
      <c r="G58" s="67">
        <v>43</v>
      </c>
      <c r="H58" s="70">
        <v>37</v>
      </c>
      <c r="I58" s="57" t="s">
        <v>243</v>
      </c>
      <c r="J58" s="64" t="s">
        <v>244</v>
      </c>
      <c r="K58" s="64" t="s">
        <v>245</v>
      </c>
    </row>
    <row r="59" spans="1:11" ht="15">
      <c r="A59" s="62">
        <v>66</v>
      </c>
      <c r="B59" s="66" t="s">
        <v>291</v>
      </c>
      <c r="C59" s="60" t="s">
        <v>292</v>
      </c>
      <c r="D59" s="67">
        <v>11</v>
      </c>
      <c r="E59" s="67" t="s">
        <v>32</v>
      </c>
      <c r="F59" s="67" t="s">
        <v>33</v>
      </c>
      <c r="G59" s="67">
        <v>40</v>
      </c>
      <c r="H59" s="70">
        <v>37</v>
      </c>
      <c r="I59" s="57" t="s">
        <v>293</v>
      </c>
      <c r="J59" s="64" t="s">
        <v>116</v>
      </c>
      <c r="K59" s="64" t="s">
        <v>294</v>
      </c>
    </row>
    <row r="60" spans="1:11" ht="15">
      <c r="A60" s="62">
        <v>74</v>
      </c>
      <c r="B60" s="66" t="s">
        <v>319</v>
      </c>
      <c r="C60" s="60" t="s">
        <v>320</v>
      </c>
      <c r="D60" s="67">
        <v>11</v>
      </c>
      <c r="E60" s="67" t="s">
        <v>32</v>
      </c>
      <c r="F60" s="67" t="s">
        <v>33</v>
      </c>
      <c r="G60" s="67">
        <v>40</v>
      </c>
      <c r="H60" s="70">
        <v>37</v>
      </c>
      <c r="I60" s="57" t="s">
        <v>321</v>
      </c>
      <c r="J60" s="64" t="s">
        <v>116</v>
      </c>
      <c r="K60" s="64" t="s">
        <v>294</v>
      </c>
    </row>
    <row r="61" spans="1:11" ht="15">
      <c r="A61" s="62">
        <v>75</v>
      </c>
      <c r="B61" s="66" t="s">
        <v>322</v>
      </c>
      <c r="C61" s="60" t="s">
        <v>323</v>
      </c>
      <c r="D61" s="67">
        <v>11</v>
      </c>
      <c r="E61" s="67" t="s">
        <v>32</v>
      </c>
      <c r="F61" s="67" t="s">
        <v>33</v>
      </c>
      <c r="G61" s="67">
        <v>40</v>
      </c>
      <c r="H61" s="70">
        <v>37</v>
      </c>
      <c r="I61" s="57" t="s">
        <v>324</v>
      </c>
      <c r="J61" s="64" t="s">
        <v>116</v>
      </c>
      <c r="K61" s="64" t="s">
        <v>294</v>
      </c>
    </row>
    <row r="62" spans="1:11" ht="15">
      <c r="A62" s="62">
        <v>85</v>
      </c>
      <c r="B62" s="66" t="s">
        <v>356</v>
      </c>
      <c r="C62" s="60" t="s">
        <v>357</v>
      </c>
      <c r="D62" s="67" t="s">
        <v>72</v>
      </c>
      <c r="E62" s="67" t="s">
        <v>32</v>
      </c>
      <c r="F62" s="67" t="s">
        <v>33</v>
      </c>
      <c r="G62" s="67">
        <v>40</v>
      </c>
      <c r="H62" s="70">
        <v>37</v>
      </c>
      <c r="I62" s="57" t="s">
        <v>358</v>
      </c>
      <c r="J62" s="64" t="s">
        <v>244</v>
      </c>
      <c r="K62" s="64" t="s">
        <v>245</v>
      </c>
    </row>
    <row r="63" spans="1:11" ht="15">
      <c r="A63" s="62">
        <v>86</v>
      </c>
      <c r="B63" s="66" t="s">
        <v>359</v>
      </c>
      <c r="C63" s="60" t="s">
        <v>360</v>
      </c>
      <c r="D63" s="67">
        <v>11</v>
      </c>
      <c r="E63" s="67" t="s">
        <v>32</v>
      </c>
      <c r="F63" s="67" t="s">
        <v>33</v>
      </c>
      <c r="G63" s="67">
        <v>40</v>
      </c>
      <c r="H63" s="70">
        <v>35</v>
      </c>
      <c r="I63" s="57" t="s">
        <v>361</v>
      </c>
      <c r="J63" s="64" t="s">
        <v>180</v>
      </c>
      <c r="K63" s="64" t="s">
        <v>181</v>
      </c>
    </row>
    <row r="64" spans="1:11" ht="15">
      <c r="A64" s="62">
        <v>9</v>
      </c>
      <c r="B64" s="60" t="s">
        <v>70</v>
      </c>
      <c r="C64" s="60" t="s">
        <v>71</v>
      </c>
      <c r="D64" s="60" t="s">
        <v>72</v>
      </c>
      <c r="E64" s="61" t="s">
        <v>32</v>
      </c>
      <c r="F64" s="60" t="s">
        <v>33</v>
      </c>
      <c r="G64" s="62">
        <v>35</v>
      </c>
      <c r="H64" s="69">
        <v>33</v>
      </c>
      <c r="I64" s="57" t="s">
        <v>73</v>
      </c>
      <c r="J64" s="63" t="s">
        <v>74</v>
      </c>
      <c r="K64" s="64" t="s">
        <v>75</v>
      </c>
    </row>
    <row r="65" spans="1:11" ht="15">
      <c r="A65" s="62">
        <v>16</v>
      </c>
      <c r="B65" s="60" t="s">
        <v>101</v>
      </c>
      <c r="C65" s="60" t="s">
        <v>102</v>
      </c>
      <c r="D65" s="60" t="s">
        <v>44</v>
      </c>
      <c r="E65" s="61" t="s">
        <v>32</v>
      </c>
      <c r="F65" s="60" t="s">
        <v>33</v>
      </c>
      <c r="G65" s="62">
        <v>37</v>
      </c>
      <c r="H65" s="69">
        <v>33</v>
      </c>
      <c r="I65" s="57" t="s">
        <v>103</v>
      </c>
      <c r="J65" s="63" t="s">
        <v>46</v>
      </c>
      <c r="K65" s="64" t="s">
        <v>47</v>
      </c>
    </row>
    <row r="66" spans="1:11" ht="15">
      <c r="A66" s="62">
        <v>20</v>
      </c>
      <c r="B66" s="60" t="s">
        <v>118</v>
      </c>
      <c r="C66" s="60" t="s">
        <v>119</v>
      </c>
      <c r="D66" s="60">
        <v>11</v>
      </c>
      <c r="E66" s="61" t="s">
        <v>32</v>
      </c>
      <c r="F66" s="60" t="s">
        <v>33</v>
      </c>
      <c r="G66" s="62">
        <v>48</v>
      </c>
      <c r="H66" s="69">
        <v>33</v>
      </c>
      <c r="I66" s="57" t="s">
        <v>120</v>
      </c>
      <c r="J66" s="63" t="s">
        <v>121</v>
      </c>
      <c r="K66" s="64" t="s">
        <v>122</v>
      </c>
    </row>
    <row r="67" spans="1:11" ht="15">
      <c r="A67" s="62">
        <v>28</v>
      </c>
      <c r="B67" s="60" t="s">
        <v>147</v>
      </c>
      <c r="C67" s="60" t="s">
        <v>148</v>
      </c>
      <c r="D67" s="60">
        <v>11</v>
      </c>
      <c r="E67" s="60" t="s">
        <v>32</v>
      </c>
      <c r="F67" s="60" t="s">
        <v>33</v>
      </c>
      <c r="G67" s="62">
        <v>37</v>
      </c>
      <c r="H67" s="69">
        <v>33</v>
      </c>
      <c r="I67" s="57" t="s">
        <v>149</v>
      </c>
      <c r="J67" s="64" t="s">
        <v>150</v>
      </c>
      <c r="K67" s="64" t="s">
        <v>151</v>
      </c>
    </row>
    <row r="68" spans="1:11" ht="15">
      <c r="A68" s="62">
        <v>35</v>
      </c>
      <c r="B68" s="60" t="s">
        <v>177</v>
      </c>
      <c r="C68" s="60" t="s">
        <v>178</v>
      </c>
      <c r="D68" s="60">
        <v>11</v>
      </c>
      <c r="E68" s="60" t="s">
        <v>32</v>
      </c>
      <c r="F68" s="60" t="s">
        <v>33</v>
      </c>
      <c r="G68" s="62">
        <v>34</v>
      </c>
      <c r="H68" s="69">
        <v>33</v>
      </c>
      <c r="I68" s="57" t="s">
        <v>179</v>
      </c>
      <c r="J68" s="64" t="s">
        <v>180</v>
      </c>
      <c r="K68" s="64" t="s">
        <v>181</v>
      </c>
    </row>
    <row r="69" spans="1:11" ht="15">
      <c r="A69" s="62">
        <v>68</v>
      </c>
      <c r="B69" s="66" t="s">
        <v>299</v>
      </c>
      <c r="C69" s="60" t="s">
        <v>300</v>
      </c>
      <c r="D69" s="67">
        <v>11</v>
      </c>
      <c r="E69" s="67" t="s">
        <v>32</v>
      </c>
      <c r="F69" s="67" t="s">
        <v>33</v>
      </c>
      <c r="G69" s="67">
        <v>48</v>
      </c>
      <c r="H69" s="70">
        <v>33</v>
      </c>
      <c r="I69" s="57" t="s">
        <v>301</v>
      </c>
      <c r="J69" s="64" t="s">
        <v>46</v>
      </c>
      <c r="K69" s="64" t="s">
        <v>302</v>
      </c>
    </row>
    <row r="70" spans="1:11" ht="15">
      <c r="A70" s="62">
        <v>98</v>
      </c>
      <c r="B70" s="66" t="s">
        <v>399</v>
      </c>
      <c r="C70" s="60" t="s">
        <v>400</v>
      </c>
      <c r="D70" s="67" t="s">
        <v>72</v>
      </c>
      <c r="E70" s="67" t="s">
        <v>32</v>
      </c>
      <c r="F70" s="67" t="s">
        <v>33</v>
      </c>
      <c r="G70" s="67">
        <v>35</v>
      </c>
      <c r="H70" s="70">
        <v>33</v>
      </c>
      <c r="I70" s="57" t="s">
        <v>401</v>
      </c>
      <c r="J70" s="64" t="s">
        <v>74</v>
      </c>
      <c r="K70" s="64" t="s">
        <v>75</v>
      </c>
    </row>
    <row r="71" spans="1:11" ht="15">
      <c r="A71" s="62">
        <v>97</v>
      </c>
      <c r="B71" s="66" t="s">
        <v>395</v>
      </c>
      <c r="C71" s="60" t="s">
        <v>396</v>
      </c>
      <c r="D71" s="67">
        <v>11</v>
      </c>
      <c r="E71" s="67" t="s">
        <v>32</v>
      </c>
      <c r="F71" s="67" t="s">
        <v>33</v>
      </c>
      <c r="G71" s="67">
        <v>35</v>
      </c>
      <c r="H71" s="70">
        <v>32</v>
      </c>
      <c r="I71" s="57" t="s">
        <v>397</v>
      </c>
      <c r="J71" s="64" t="s">
        <v>40</v>
      </c>
      <c r="K71" s="64" t="s">
        <v>398</v>
      </c>
    </row>
    <row r="72" spans="1:11" ht="15">
      <c r="A72" s="62">
        <v>21</v>
      </c>
      <c r="B72" s="60" t="s">
        <v>123</v>
      </c>
      <c r="C72" s="60" t="s">
        <v>124</v>
      </c>
      <c r="D72" s="60">
        <v>11</v>
      </c>
      <c r="E72" s="61" t="s">
        <v>32</v>
      </c>
      <c r="F72" s="60" t="s">
        <v>33</v>
      </c>
      <c r="G72" s="62">
        <v>40</v>
      </c>
      <c r="H72" s="69">
        <v>30</v>
      </c>
      <c r="I72" s="57" t="s">
        <v>125</v>
      </c>
      <c r="J72" s="63" t="s">
        <v>40</v>
      </c>
      <c r="K72" s="64" t="s">
        <v>126</v>
      </c>
    </row>
    <row r="73" spans="1:11" ht="15">
      <c r="A73" s="62">
        <v>26</v>
      </c>
      <c r="B73" s="60" t="s">
        <v>141</v>
      </c>
      <c r="C73" s="60" t="s">
        <v>142</v>
      </c>
      <c r="D73" s="60" t="s">
        <v>72</v>
      </c>
      <c r="E73" s="60" t="s">
        <v>32</v>
      </c>
      <c r="F73" s="65" t="s">
        <v>33</v>
      </c>
      <c r="G73" s="62">
        <v>40</v>
      </c>
      <c r="H73" s="69">
        <v>30</v>
      </c>
      <c r="I73" s="57" t="s">
        <v>143</v>
      </c>
      <c r="J73" s="64" t="s">
        <v>46</v>
      </c>
      <c r="K73" s="64" t="s">
        <v>47</v>
      </c>
    </row>
    <row r="74" spans="1:11" ht="15">
      <c r="A74" s="62">
        <v>71</v>
      </c>
      <c r="B74" s="66" t="s">
        <v>309</v>
      </c>
      <c r="C74" s="60" t="s">
        <v>310</v>
      </c>
      <c r="D74" s="67">
        <v>11</v>
      </c>
      <c r="E74" s="67" t="s">
        <v>32</v>
      </c>
      <c r="F74" s="67" t="s">
        <v>33</v>
      </c>
      <c r="G74" s="67">
        <v>32</v>
      </c>
      <c r="H74" s="70">
        <v>30</v>
      </c>
      <c r="I74" s="57" t="s">
        <v>311</v>
      </c>
      <c r="J74" s="64" t="s">
        <v>172</v>
      </c>
      <c r="K74" s="64" t="s">
        <v>173</v>
      </c>
    </row>
    <row r="75" spans="1:11" ht="15">
      <c r="A75" s="62">
        <v>81</v>
      </c>
      <c r="B75" s="66" t="s">
        <v>343</v>
      </c>
      <c r="C75" s="60" t="s">
        <v>344</v>
      </c>
      <c r="D75" s="67">
        <v>11</v>
      </c>
      <c r="E75" s="67" t="s">
        <v>32</v>
      </c>
      <c r="F75" s="67" t="s">
        <v>33</v>
      </c>
      <c r="G75" s="67">
        <v>43</v>
      </c>
      <c r="H75" s="70">
        <v>30</v>
      </c>
      <c r="I75" s="57" t="s">
        <v>345</v>
      </c>
      <c r="J75" s="64" t="s">
        <v>121</v>
      </c>
      <c r="K75" s="64" t="s">
        <v>122</v>
      </c>
    </row>
    <row r="76" spans="1:11" ht="15">
      <c r="A76" s="62">
        <v>94</v>
      </c>
      <c r="B76" s="66" t="s">
        <v>385</v>
      </c>
      <c r="C76" s="60" t="s">
        <v>386</v>
      </c>
      <c r="D76" s="67">
        <v>11</v>
      </c>
      <c r="E76" s="67" t="s">
        <v>32</v>
      </c>
      <c r="F76" s="67" t="s">
        <v>33</v>
      </c>
      <c r="G76" s="67">
        <v>50</v>
      </c>
      <c r="H76" s="70">
        <v>29</v>
      </c>
      <c r="I76" s="57" t="s">
        <v>387</v>
      </c>
      <c r="J76" s="64" t="s">
        <v>40</v>
      </c>
      <c r="K76" s="64" t="s">
        <v>335</v>
      </c>
    </row>
    <row r="77" spans="1:11" ht="15">
      <c r="A77" s="62">
        <v>19</v>
      </c>
      <c r="B77" s="60" t="s">
        <v>113</v>
      </c>
      <c r="C77" s="60" t="s">
        <v>114</v>
      </c>
      <c r="D77" s="60">
        <v>9</v>
      </c>
      <c r="E77" s="61" t="s">
        <v>32</v>
      </c>
      <c r="F77" s="60" t="s">
        <v>33</v>
      </c>
      <c r="G77" s="62">
        <v>37</v>
      </c>
      <c r="H77" s="69">
        <v>28</v>
      </c>
      <c r="I77" s="57" t="s">
        <v>115</v>
      </c>
      <c r="J77" s="63" t="s">
        <v>116</v>
      </c>
      <c r="K77" s="64" t="s">
        <v>117</v>
      </c>
    </row>
    <row r="78" spans="1:11" ht="15">
      <c r="A78" s="62">
        <v>29</v>
      </c>
      <c r="B78" s="60" t="s">
        <v>152</v>
      </c>
      <c r="C78" s="60" t="s">
        <v>153</v>
      </c>
      <c r="D78" s="60">
        <v>10</v>
      </c>
      <c r="E78" s="60" t="s">
        <v>32</v>
      </c>
      <c r="F78" s="60" t="s">
        <v>33</v>
      </c>
      <c r="G78" s="62">
        <v>48</v>
      </c>
      <c r="H78" s="69">
        <v>28</v>
      </c>
      <c r="I78" s="57" t="s">
        <v>154</v>
      </c>
      <c r="J78" s="64" t="s">
        <v>111</v>
      </c>
      <c r="K78" s="64" t="s">
        <v>155</v>
      </c>
    </row>
    <row r="79" spans="1:11" ht="15">
      <c r="A79" s="62">
        <v>33</v>
      </c>
      <c r="B79" s="60" t="s">
        <v>169</v>
      </c>
      <c r="C79" s="60" t="s">
        <v>170</v>
      </c>
      <c r="D79" s="60">
        <v>11</v>
      </c>
      <c r="E79" s="60" t="s">
        <v>32</v>
      </c>
      <c r="F79" s="60" t="s">
        <v>33</v>
      </c>
      <c r="G79" s="62">
        <v>25</v>
      </c>
      <c r="H79" s="69">
        <v>28</v>
      </c>
      <c r="I79" s="57" t="s">
        <v>171</v>
      </c>
      <c r="J79" s="64" t="s">
        <v>172</v>
      </c>
      <c r="K79" s="64" t="s">
        <v>173</v>
      </c>
    </row>
    <row r="80" spans="1:11" ht="15">
      <c r="A80" s="62">
        <v>58</v>
      </c>
      <c r="B80" s="66" t="s">
        <v>263</v>
      </c>
      <c r="C80" s="60" t="s">
        <v>264</v>
      </c>
      <c r="D80" s="67">
        <v>10</v>
      </c>
      <c r="E80" s="67" t="s">
        <v>32</v>
      </c>
      <c r="F80" s="67" t="s">
        <v>33</v>
      </c>
      <c r="G80" s="67">
        <v>37</v>
      </c>
      <c r="H80" s="70">
        <v>28</v>
      </c>
      <c r="I80" s="57" t="s">
        <v>265</v>
      </c>
      <c r="J80" s="64" t="s">
        <v>40</v>
      </c>
      <c r="K80" s="64" t="s">
        <v>57</v>
      </c>
    </row>
    <row r="81" spans="1:11" ht="15">
      <c r="A81" s="62">
        <v>72</v>
      </c>
      <c r="B81" s="66" t="s">
        <v>312</v>
      </c>
      <c r="C81" s="60" t="s">
        <v>313</v>
      </c>
      <c r="D81" s="67">
        <v>11</v>
      </c>
      <c r="E81" s="67" t="s">
        <v>32</v>
      </c>
      <c r="F81" s="67" t="s">
        <v>33</v>
      </c>
      <c r="G81" s="67">
        <v>37</v>
      </c>
      <c r="H81" s="70">
        <v>28</v>
      </c>
      <c r="I81" s="57" t="s">
        <v>314</v>
      </c>
      <c r="J81" s="64" t="s">
        <v>111</v>
      </c>
      <c r="K81" s="64" t="s">
        <v>155</v>
      </c>
    </row>
    <row r="82" spans="1:11" ht="15">
      <c r="A82" s="62">
        <v>64</v>
      </c>
      <c r="B82" s="66" t="s">
        <v>284</v>
      </c>
      <c r="C82" s="60" t="s">
        <v>285</v>
      </c>
      <c r="D82" s="67" t="s">
        <v>50</v>
      </c>
      <c r="E82" s="67" t="s">
        <v>32</v>
      </c>
      <c r="F82" s="67" t="s">
        <v>33</v>
      </c>
      <c r="G82" s="67">
        <v>45</v>
      </c>
      <c r="H82" s="70">
        <v>27</v>
      </c>
      <c r="I82" s="57" t="s">
        <v>286</v>
      </c>
      <c r="J82" s="64" t="s">
        <v>150</v>
      </c>
      <c r="K82" s="64" t="s">
        <v>151</v>
      </c>
    </row>
    <row r="83" spans="1:11" ht="15">
      <c r="A83" s="62">
        <v>13</v>
      </c>
      <c r="B83" s="60" t="s">
        <v>87</v>
      </c>
      <c r="C83" s="60" t="s">
        <v>88</v>
      </c>
      <c r="D83" s="60">
        <v>10</v>
      </c>
      <c r="E83" s="61" t="s">
        <v>32</v>
      </c>
      <c r="F83" s="60" t="s">
        <v>33</v>
      </c>
      <c r="G83" s="62">
        <v>30</v>
      </c>
      <c r="H83" s="69">
        <v>24</v>
      </c>
      <c r="I83" s="57" t="s">
        <v>89</v>
      </c>
      <c r="J83" s="63" t="s">
        <v>90</v>
      </c>
      <c r="K83" s="64" t="s">
        <v>91</v>
      </c>
    </row>
    <row r="84" spans="1:11" ht="15">
      <c r="A84" s="62">
        <v>76</v>
      </c>
      <c r="B84" s="66" t="s">
        <v>325</v>
      </c>
      <c r="C84" s="60" t="s">
        <v>326</v>
      </c>
      <c r="D84" s="67">
        <v>11</v>
      </c>
      <c r="E84" s="67" t="s">
        <v>32</v>
      </c>
      <c r="F84" s="67" t="s">
        <v>33</v>
      </c>
      <c r="G84" s="67">
        <v>32</v>
      </c>
      <c r="H84" s="70">
        <v>24</v>
      </c>
      <c r="I84" s="57" t="s">
        <v>327</v>
      </c>
      <c r="J84" s="64" t="s">
        <v>244</v>
      </c>
      <c r="K84" s="64" t="s">
        <v>328</v>
      </c>
    </row>
    <row r="85" spans="1:11" ht="15">
      <c r="A85" s="62">
        <v>82</v>
      </c>
      <c r="B85" s="66" t="s">
        <v>346</v>
      </c>
      <c r="C85" s="60" t="s">
        <v>347</v>
      </c>
      <c r="D85" s="67">
        <v>11</v>
      </c>
      <c r="E85" s="67" t="s">
        <v>32</v>
      </c>
      <c r="F85" s="67" t="s">
        <v>33</v>
      </c>
      <c r="G85" s="67">
        <v>32</v>
      </c>
      <c r="H85" s="70">
        <v>24</v>
      </c>
      <c r="I85" s="57" t="s">
        <v>348</v>
      </c>
      <c r="J85" s="64" t="s">
        <v>121</v>
      </c>
      <c r="K85" s="64" t="s">
        <v>349</v>
      </c>
    </row>
    <row r="86" spans="1:11" ht="15">
      <c r="A86" s="62">
        <v>17</v>
      </c>
      <c r="B86" s="60" t="s">
        <v>104</v>
      </c>
      <c r="C86" s="60" t="s">
        <v>105</v>
      </c>
      <c r="D86" s="60">
        <v>11</v>
      </c>
      <c r="E86" s="61" t="s">
        <v>32</v>
      </c>
      <c r="F86" s="60" t="s">
        <v>33</v>
      </c>
      <c r="G86" s="62">
        <v>40</v>
      </c>
      <c r="H86" s="69">
        <v>23</v>
      </c>
      <c r="I86" s="57" t="s">
        <v>106</v>
      </c>
      <c r="J86" s="63" t="s">
        <v>64</v>
      </c>
      <c r="K86" s="64" t="s">
        <v>107</v>
      </c>
    </row>
    <row r="87" spans="1:11" ht="15">
      <c r="A87" s="62">
        <v>5</v>
      </c>
      <c r="B87" s="60" t="s">
        <v>54</v>
      </c>
      <c r="C87" s="60" t="s">
        <v>55</v>
      </c>
      <c r="D87" s="60">
        <v>11</v>
      </c>
      <c r="E87" s="61" t="s">
        <v>32</v>
      </c>
      <c r="F87" s="60" t="s">
        <v>33</v>
      </c>
      <c r="G87" s="62">
        <v>35</v>
      </c>
      <c r="H87" s="69">
        <v>21</v>
      </c>
      <c r="I87" s="57" t="s">
        <v>56</v>
      </c>
      <c r="J87" s="63" t="s">
        <v>40</v>
      </c>
      <c r="K87" s="64" t="s">
        <v>57</v>
      </c>
    </row>
    <row r="88" spans="1:11" ht="15">
      <c r="A88" s="62">
        <v>44</v>
      </c>
      <c r="B88" s="66" t="s">
        <v>213</v>
      </c>
      <c r="C88" s="60" t="s">
        <v>214</v>
      </c>
      <c r="D88" s="67" t="s">
        <v>78</v>
      </c>
      <c r="E88" s="67" t="s">
        <v>196</v>
      </c>
      <c r="F88" s="67" t="s">
        <v>33</v>
      </c>
      <c r="G88" s="67">
        <v>25</v>
      </c>
      <c r="H88" s="70">
        <v>21</v>
      </c>
      <c r="I88" s="57" t="s">
        <v>215</v>
      </c>
      <c r="J88" s="64" t="s">
        <v>80</v>
      </c>
      <c r="K88" s="64" t="s">
        <v>80</v>
      </c>
    </row>
    <row r="89" spans="1:11" ht="15">
      <c r="A89" s="62">
        <v>69</v>
      </c>
      <c r="B89" s="66" t="s">
        <v>303</v>
      </c>
      <c r="C89" s="60" t="s">
        <v>304</v>
      </c>
      <c r="D89" s="67">
        <v>11</v>
      </c>
      <c r="E89" s="67" t="s">
        <v>32</v>
      </c>
      <c r="F89" s="67" t="s">
        <v>33</v>
      </c>
      <c r="G89" s="67">
        <v>27</v>
      </c>
      <c r="H89" s="70">
        <v>21</v>
      </c>
      <c r="I89" s="57" t="s">
        <v>305</v>
      </c>
      <c r="J89" s="64" t="s">
        <v>46</v>
      </c>
      <c r="K89" s="64" t="s">
        <v>69</v>
      </c>
    </row>
    <row r="90" spans="1:11" ht="15">
      <c r="A90" s="62">
        <v>96</v>
      </c>
      <c r="B90" s="66" t="s">
        <v>391</v>
      </c>
      <c r="C90" s="60" t="s">
        <v>392</v>
      </c>
      <c r="D90" s="67">
        <v>11</v>
      </c>
      <c r="E90" s="67" t="s">
        <v>196</v>
      </c>
      <c r="F90" s="67" t="s">
        <v>33</v>
      </c>
      <c r="G90" s="67">
        <v>37</v>
      </c>
      <c r="H90" s="70">
        <v>21</v>
      </c>
      <c r="I90" s="57" t="s">
        <v>393</v>
      </c>
      <c r="J90" s="64" t="s">
        <v>64</v>
      </c>
      <c r="K90" s="64" t="s">
        <v>394</v>
      </c>
    </row>
    <row r="91" spans="1:11" ht="15">
      <c r="A91" s="62">
        <v>38</v>
      </c>
      <c r="B91" s="60" t="s">
        <v>191</v>
      </c>
      <c r="C91" s="60" t="s">
        <v>192</v>
      </c>
      <c r="D91" s="60">
        <v>10</v>
      </c>
      <c r="E91" s="60" t="s">
        <v>32</v>
      </c>
      <c r="F91" s="60" t="s">
        <v>33</v>
      </c>
      <c r="G91" s="62">
        <v>35</v>
      </c>
      <c r="H91" s="69">
        <v>20</v>
      </c>
      <c r="I91" s="57" t="s">
        <v>193</v>
      </c>
      <c r="J91" s="64" t="s">
        <v>35</v>
      </c>
      <c r="K91" s="64" t="s">
        <v>185</v>
      </c>
    </row>
    <row r="92" spans="1:11" ht="15">
      <c r="A92" s="62">
        <v>36</v>
      </c>
      <c r="B92" s="60" t="s">
        <v>182</v>
      </c>
      <c r="C92" s="60" t="s">
        <v>183</v>
      </c>
      <c r="D92" s="60">
        <v>10</v>
      </c>
      <c r="E92" s="60" t="s">
        <v>32</v>
      </c>
      <c r="F92" s="60" t="s">
        <v>33</v>
      </c>
      <c r="G92" s="62">
        <v>22</v>
      </c>
      <c r="H92" s="69">
        <v>18</v>
      </c>
      <c r="I92" s="57" t="s">
        <v>184</v>
      </c>
      <c r="J92" s="64" t="s">
        <v>35</v>
      </c>
      <c r="K92" s="64" t="s">
        <v>185</v>
      </c>
    </row>
    <row r="93" spans="1:11" ht="15">
      <c r="A93" s="62">
        <v>54</v>
      </c>
      <c r="B93" s="66" t="s">
        <v>249</v>
      </c>
      <c r="C93" s="60" t="s">
        <v>250</v>
      </c>
      <c r="D93" s="67">
        <v>11</v>
      </c>
      <c r="E93" s="67" t="s">
        <v>32</v>
      </c>
      <c r="F93" s="67" t="s">
        <v>33</v>
      </c>
      <c r="G93" s="67">
        <v>30</v>
      </c>
      <c r="H93" s="70">
        <v>18</v>
      </c>
      <c r="I93" s="57" t="s">
        <v>251</v>
      </c>
      <c r="J93" s="64" t="s">
        <v>244</v>
      </c>
      <c r="K93" s="64" t="s">
        <v>252</v>
      </c>
    </row>
    <row r="94" spans="1:11" ht="15">
      <c r="A94" s="62">
        <v>101</v>
      </c>
      <c r="B94" s="66" t="s">
        <v>408</v>
      </c>
      <c r="C94" s="60" t="s">
        <v>409</v>
      </c>
      <c r="D94" s="67">
        <v>11</v>
      </c>
      <c r="E94" s="67" t="s">
        <v>32</v>
      </c>
      <c r="F94" s="67" t="s">
        <v>33</v>
      </c>
      <c r="G94" s="67">
        <v>22</v>
      </c>
      <c r="H94" s="70">
        <v>18</v>
      </c>
      <c r="I94" s="57" t="s">
        <v>410</v>
      </c>
      <c r="J94" s="64" t="s">
        <v>172</v>
      </c>
      <c r="K94" s="64" t="s">
        <v>173</v>
      </c>
    </row>
    <row r="95" spans="1:11" ht="15">
      <c r="A95" s="62">
        <v>4</v>
      </c>
      <c r="B95" s="60" t="s">
        <v>48</v>
      </c>
      <c r="C95" s="60" t="s">
        <v>49</v>
      </c>
      <c r="D95" s="60" t="s">
        <v>50</v>
      </c>
      <c r="E95" s="61" t="s">
        <v>32</v>
      </c>
      <c r="F95" s="60" t="s">
        <v>33</v>
      </c>
      <c r="G95" s="62">
        <v>29</v>
      </c>
      <c r="H95" s="69">
        <v>17</v>
      </c>
      <c r="I95" s="57" t="s">
        <v>51</v>
      </c>
      <c r="J95" s="63" t="s">
        <v>52</v>
      </c>
      <c r="K95" s="64" t="s">
        <v>53</v>
      </c>
    </row>
    <row r="96" spans="1:11" ht="15">
      <c r="A96" s="62">
        <v>2</v>
      </c>
      <c r="B96" s="60" t="s">
        <v>37</v>
      </c>
      <c r="C96" s="60" t="s">
        <v>38</v>
      </c>
      <c r="D96" s="60">
        <v>11</v>
      </c>
      <c r="E96" s="61" t="s">
        <v>32</v>
      </c>
      <c r="F96" s="60" t="s">
        <v>33</v>
      </c>
      <c r="G96" s="62">
        <v>25</v>
      </c>
      <c r="H96" s="69">
        <v>15</v>
      </c>
      <c r="I96" s="57" t="s">
        <v>39</v>
      </c>
      <c r="J96" s="63" t="s">
        <v>40</v>
      </c>
      <c r="K96" s="64" t="s">
        <v>41</v>
      </c>
    </row>
    <row r="97" spans="1:11" ht="15">
      <c r="A97" s="62">
        <v>46</v>
      </c>
      <c r="B97" s="66" t="s">
        <v>219</v>
      </c>
      <c r="C97" s="60" t="s">
        <v>220</v>
      </c>
      <c r="D97" s="67">
        <v>11</v>
      </c>
      <c r="E97" s="67" t="s">
        <v>32</v>
      </c>
      <c r="F97" s="67" t="s">
        <v>33</v>
      </c>
      <c r="G97" s="67">
        <v>27</v>
      </c>
      <c r="H97" s="70">
        <v>15</v>
      </c>
      <c r="I97" s="57" t="s">
        <v>221</v>
      </c>
      <c r="J97" s="64" t="s">
        <v>116</v>
      </c>
      <c r="K97" s="64" t="s">
        <v>137</v>
      </c>
    </row>
    <row r="98" spans="1:11" ht="15">
      <c r="A98" s="62">
        <v>89</v>
      </c>
      <c r="B98" s="66" t="s">
        <v>369</v>
      </c>
      <c r="C98" s="60" t="s">
        <v>370</v>
      </c>
      <c r="D98" s="67">
        <v>11</v>
      </c>
      <c r="E98" s="67" t="s">
        <v>32</v>
      </c>
      <c r="F98" s="67" t="s">
        <v>33</v>
      </c>
      <c r="G98" s="67">
        <v>27</v>
      </c>
      <c r="H98" s="70">
        <v>15</v>
      </c>
      <c r="I98" s="57" t="s">
        <v>371</v>
      </c>
      <c r="J98" s="64" t="s">
        <v>116</v>
      </c>
      <c r="K98" s="64" t="s">
        <v>290</v>
      </c>
    </row>
    <row r="99" spans="1:11" ht="15">
      <c r="A99" s="62">
        <v>106</v>
      </c>
      <c r="B99" s="66" t="s">
        <v>422</v>
      </c>
      <c r="C99" s="60" t="s">
        <v>423</v>
      </c>
      <c r="D99" s="67">
        <v>11</v>
      </c>
      <c r="E99" s="67" t="s">
        <v>32</v>
      </c>
      <c r="F99" s="67" t="s">
        <v>33</v>
      </c>
      <c r="G99" s="67">
        <v>25</v>
      </c>
      <c r="H99" s="70">
        <v>15</v>
      </c>
      <c r="I99" s="57" t="s">
        <v>424</v>
      </c>
      <c r="J99" s="64" t="s">
        <v>40</v>
      </c>
      <c r="K99" s="64" t="s">
        <v>298</v>
      </c>
    </row>
    <row r="100" spans="1:11" ht="15">
      <c r="A100" s="62">
        <v>6</v>
      </c>
      <c r="B100" s="60" t="s">
        <v>58</v>
      </c>
      <c r="C100" s="60" t="s">
        <v>59</v>
      </c>
      <c r="D100" s="60">
        <v>10</v>
      </c>
      <c r="E100" s="61" t="s">
        <v>32</v>
      </c>
      <c r="F100" s="60" t="s">
        <v>33</v>
      </c>
      <c r="G100" s="62">
        <v>20</v>
      </c>
      <c r="H100" s="69">
        <v>12</v>
      </c>
      <c r="I100" s="57" t="s">
        <v>60</v>
      </c>
      <c r="J100" s="63" t="s">
        <v>40</v>
      </c>
      <c r="K100" s="64" t="s">
        <v>41</v>
      </c>
    </row>
    <row r="101" spans="1:11" ht="15">
      <c r="A101" s="62">
        <v>8</v>
      </c>
      <c r="B101" s="60" t="s">
        <v>66</v>
      </c>
      <c r="C101" s="60" t="s">
        <v>67</v>
      </c>
      <c r="D101" s="60">
        <v>11</v>
      </c>
      <c r="E101" s="61" t="s">
        <v>32</v>
      </c>
      <c r="F101" s="60" t="s">
        <v>33</v>
      </c>
      <c r="G101" s="62">
        <v>20</v>
      </c>
      <c r="H101" s="69">
        <v>12</v>
      </c>
      <c r="I101" s="57" t="s">
        <v>68</v>
      </c>
      <c r="J101" s="63" t="s">
        <v>46</v>
      </c>
      <c r="K101" s="64" t="s">
        <v>69</v>
      </c>
    </row>
    <row r="102" spans="1:11" ht="15">
      <c r="A102" s="62">
        <v>10</v>
      </c>
      <c r="B102" s="60" t="s">
        <v>76</v>
      </c>
      <c r="C102" s="60" t="s">
        <v>77</v>
      </c>
      <c r="D102" s="60" t="s">
        <v>78</v>
      </c>
      <c r="E102" s="61" t="s">
        <v>32</v>
      </c>
      <c r="F102" s="60" t="s">
        <v>33</v>
      </c>
      <c r="G102" s="62">
        <v>20</v>
      </c>
      <c r="H102" s="69">
        <v>12</v>
      </c>
      <c r="I102" s="57" t="s">
        <v>79</v>
      </c>
      <c r="J102" s="63" t="s">
        <v>80</v>
      </c>
      <c r="K102" s="64" t="s">
        <v>80</v>
      </c>
    </row>
    <row r="103" spans="1:11" ht="15">
      <c r="A103" s="62">
        <v>27</v>
      </c>
      <c r="B103" s="60" t="s">
        <v>144</v>
      </c>
      <c r="C103" s="60" t="s">
        <v>145</v>
      </c>
      <c r="D103" s="60">
        <v>11</v>
      </c>
      <c r="E103" s="60" t="s">
        <v>32</v>
      </c>
      <c r="F103" s="60" t="s">
        <v>33</v>
      </c>
      <c r="G103" s="62">
        <v>22</v>
      </c>
      <c r="H103" s="69">
        <v>12</v>
      </c>
      <c r="I103" s="57" t="s">
        <v>146</v>
      </c>
      <c r="J103" s="64" t="s">
        <v>40</v>
      </c>
      <c r="K103" s="64" t="s">
        <v>126</v>
      </c>
    </row>
    <row r="104" spans="1:11" ht="15">
      <c r="A104" s="62">
        <v>67</v>
      </c>
      <c r="B104" s="66" t="s">
        <v>295</v>
      </c>
      <c r="C104" s="60" t="s">
        <v>296</v>
      </c>
      <c r="D104" s="67">
        <v>11</v>
      </c>
      <c r="E104" s="67" t="s">
        <v>32</v>
      </c>
      <c r="F104" s="67" t="s">
        <v>33</v>
      </c>
      <c r="G104" s="67">
        <v>22</v>
      </c>
      <c r="H104" s="70">
        <v>12</v>
      </c>
      <c r="I104" s="57" t="s">
        <v>297</v>
      </c>
      <c r="J104" s="64" t="s">
        <v>40</v>
      </c>
      <c r="K104" s="64" t="s">
        <v>298</v>
      </c>
    </row>
    <row r="105" spans="1:11" ht="15">
      <c r="A105" s="62">
        <v>78</v>
      </c>
      <c r="B105" s="66" t="s">
        <v>332</v>
      </c>
      <c r="C105" s="60" t="s">
        <v>333</v>
      </c>
      <c r="D105" s="67">
        <v>10</v>
      </c>
      <c r="E105" s="67" t="s">
        <v>32</v>
      </c>
      <c r="F105" s="67" t="s">
        <v>33</v>
      </c>
      <c r="G105" s="67">
        <v>22</v>
      </c>
      <c r="H105" s="70">
        <v>12</v>
      </c>
      <c r="I105" s="57" t="s">
        <v>334</v>
      </c>
      <c r="J105" s="64" t="s">
        <v>40</v>
      </c>
      <c r="K105" s="64" t="s">
        <v>335</v>
      </c>
    </row>
    <row r="106" spans="1:11" ht="15">
      <c r="A106" s="62">
        <v>95</v>
      </c>
      <c r="B106" s="66" t="s">
        <v>388</v>
      </c>
      <c r="C106" s="60" t="s">
        <v>389</v>
      </c>
      <c r="D106" s="67">
        <v>11</v>
      </c>
      <c r="E106" s="67" t="s">
        <v>32</v>
      </c>
      <c r="F106" s="67" t="s">
        <v>33</v>
      </c>
      <c r="G106" s="67">
        <v>20</v>
      </c>
      <c r="H106" s="70">
        <v>12</v>
      </c>
      <c r="I106" s="57" t="s">
        <v>390</v>
      </c>
      <c r="J106" s="64" t="s">
        <v>244</v>
      </c>
      <c r="K106" s="64" t="s">
        <v>252</v>
      </c>
    </row>
    <row r="107" spans="1:11" ht="15">
      <c r="A107" s="62">
        <v>109</v>
      </c>
      <c r="B107" s="66" t="s">
        <v>432</v>
      </c>
      <c r="C107" s="60" t="s">
        <v>433</v>
      </c>
      <c r="D107" s="67">
        <v>10</v>
      </c>
      <c r="E107" s="67" t="s">
        <v>32</v>
      </c>
      <c r="F107" s="67" t="s">
        <v>33</v>
      </c>
      <c r="G107" s="67">
        <v>22</v>
      </c>
      <c r="H107" s="70">
        <v>12</v>
      </c>
      <c r="I107" s="57" t="s">
        <v>434</v>
      </c>
      <c r="J107" s="64" t="s">
        <v>111</v>
      </c>
      <c r="K107" s="64" t="s">
        <v>435</v>
      </c>
    </row>
    <row r="108" spans="1:11" ht="15">
      <c r="A108" s="62">
        <v>47</v>
      </c>
      <c r="B108" s="66" t="s">
        <v>222</v>
      </c>
      <c r="C108" s="60" t="s">
        <v>223</v>
      </c>
      <c r="D108" s="67">
        <v>11</v>
      </c>
      <c r="E108" s="67" t="s">
        <v>32</v>
      </c>
      <c r="F108" s="67" t="s">
        <v>33</v>
      </c>
      <c r="G108" s="67">
        <v>16</v>
      </c>
      <c r="H108" s="70">
        <v>9</v>
      </c>
      <c r="I108" s="57" t="s">
        <v>224</v>
      </c>
      <c r="J108" s="64" t="s">
        <v>46</v>
      </c>
      <c r="K108" s="64" t="s">
        <v>69</v>
      </c>
    </row>
    <row r="109" spans="1:11" ht="15">
      <c r="A109" s="62">
        <v>88</v>
      </c>
      <c r="B109" s="66" t="s">
        <v>366</v>
      </c>
      <c r="C109" s="60" t="s">
        <v>367</v>
      </c>
      <c r="D109" s="67">
        <v>11</v>
      </c>
      <c r="E109" s="67" t="s">
        <v>32</v>
      </c>
      <c r="F109" s="67" t="s">
        <v>33</v>
      </c>
      <c r="G109" s="67">
        <v>16</v>
      </c>
      <c r="H109" s="70">
        <v>9</v>
      </c>
      <c r="I109" s="57" t="s">
        <v>368</v>
      </c>
      <c r="J109" s="64" t="s">
        <v>40</v>
      </c>
      <c r="K109" s="64" t="s">
        <v>298</v>
      </c>
    </row>
    <row r="110" spans="1:11" ht="15">
      <c r="A110" s="62">
        <v>92</v>
      </c>
      <c r="B110" s="66" t="s">
        <v>379</v>
      </c>
      <c r="C110" s="60" t="s">
        <v>380</v>
      </c>
      <c r="D110" s="67">
        <v>11</v>
      </c>
      <c r="E110" s="67" t="s">
        <v>32</v>
      </c>
      <c r="F110" s="67" t="s">
        <v>33</v>
      </c>
      <c r="G110" s="67">
        <v>15</v>
      </c>
      <c r="H110" s="70">
        <v>9</v>
      </c>
      <c r="I110" s="57" t="s">
        <v>381</v>
      </c>
      <c r="J110" s="64" t="s">
        <v>40</v>
      </c>
      <c r="K110" s="64" t="s">
        <v>298</v>
      </c>
    </row>
    <row r="111" spans="1:11" ht="15">
      <c r="A111" s="62">
        <v>93</v>
      </c>
      <c r="B111" s="66" t="s">
        <v>382</v>
      </c>
      <c r="C111" s="60" t="s">
        <v>383</v>
      </c>
      <c r="D111" s="67">
        <v>11</v>
      </c>
      <c r="E111" s="67" t="s">
        <v>32</v>
      </c>
      <c r="F111" s="67" t="s">
        <v>33</v>
      </c>
      <c r="G111" s="67">
        <v>15</v>
      </c>
      <c r="H111" s="70">
        <v>9</v>
      </c>
      <c r="I111" s="57" t="s">
        <v>384</v>
      </c>
      <c r="J111" s="64" t="s">
        <v>116</v>
      </c>
      <c r="K111" s="64" t="s">
        <v>290</v>
      </c>
    </row>
    <row r="112" spans="1:11" ht="15">
      <c r="A112" s="62">
        <v>56</v>
      </c>
      <c r="B112" s="66" t="s">
        <v>257</v>
      </c>
      <c r="C112" s="60" t="s">
        <v>258</v>
      </c>
      <c r="D112" s="67">
        <v>10</v>
      </c>
      <c r="E112" s="67" t="s">
        <v>32</v>
      </c>
      <c r="F112" s="67" t="s">
        <v>33</v>
      </c>
      <c r="G112" s="67">
        <v>10</v>
      </c>
      <c r="H112" s="70">
        <v>6</v>
      </c>
      <c r="I112" s="57" t="s">
        <v>259</v>
      </c>
      <c r="J112" s="64" t="s">
        <v>40</v>
      </c>
      <c r="K112" s="64" t="s">
        <v>41</v>
      </c>
    </row>
    <row r="113" spans="1:11" ht="15">
      <c r="A113" s="62">
        <v>63</v>
      </c>
      <c r="B113" s="66" t="s">
        <v>279</v>
      </c>
      <c r="C113" s="60" t="s">
        <v>280</v>
      </c>
      <c r="D113" s="67">
        <v>11</v>
      </c>
      <c r="E113" s="67" t="s">
        <v>32</v>
      </c>
      <c r="F113" s="67" t="s">
        <v>33</v>
      </c>
      <c r="G113" s="67">
        <v>11</v>
      </c>
      <c r="H113" s="70">
        <v>6</v>
      </c>
      <c r="I113" s="57" t="s">
        <v>281</v>
      </c>
      <c r="J113" s="64" t="s">
        <v>282</v>
      </c>
      <c r="K113" s="64" t="s">
        <v>283</v>
      </c>
    </row>
    <row r="114" spans="1:11" ht="15">
      <c r="A114" s="62">
        <v>65</v>
      </c>
      <c r="B114" s="66" t="s">
        <v>287</v>
      </c>
      <c r="C114" s="60" t="s">
        <v>288</v>
      </c>
      <c r="D114" s="67" t="s">
        <v>50</v>
      </c>
      <c r="E114" s="67" t="s">
        <v>32</v>
      </c>
      <c r="F114" s="67" t="s">
        <v>33</v>
      </c>
      <c r="G114" s="67">
        <v>10</v>
      </c>
      <c r="H114" s="70">
        <v>6</v>
      </c>
      <c r="I114" s="57" t="s">
        <v>289</v>
      </c>
      <c r="J114" s="64" t="s">
        <v>116</v>
      </c>
      <c r="K114" s="64" t="s">
        <v>290</v>
      </c>
    </row>
    <row r="115" spans="1:11" ht="15">
      <c r="A115" s="62">
        <v>70</v>
      </c>
      <c r="B115" s="66" t="s">
        <v>306</v>
      </c>
      <c r="C115" s="60" t="s">
        <v>307</v>
      </c>
      <c r="D115" s="67">
        <v>11</v>
      </c>
      <c r="E115" s="67" t="s">
        <v>32</v>
      </c>
      <c r="F115" s="67" t="s">
        <v>33</v>
      </c>
      <c r="G115" s="67">
        <v>10</v>
      </c>
      <c r="H115" s="70">
        <v>6</v>
      </c>
      <c r="I115" s="57" t="s">
        <v>308</v>
      </c>
      <c r="J115" s="64" t="s">
        <v>40</v>
      </c>
      <c r="K115" s="64" t="s">
        <v>298</v>
      </c>
    </row>
    <row r="116" spans="1:11" ht="15">
      <c r="A116" s="62">
        <v>24</v>
      </c>
      <c r="B116" s="60" t="s">
        <v>134</v>
      </c>
      <c r="C116" s="60" t="s">
        <v>135</v>
      </c>
      <c r="D116" s="60">
        <v>11</v>
      </c>
      <c r="E116" s="60" t="s">
        <v>32</v>
      </c>
      <c r="F116" s="60" t="s">
        <v>33</v>
      </c>
      <c r="G116" s="62">
        <v>5</v>
      </c>
      <c r="H116" s="69">
        <v>3</v>
      </c>
      <c r="I116" s="57" t="s">
        <v>136</v>
      </c>
      <c r="J116" s="64" t="s">
        <v>116</v>
      </c>
      <c r="K116" s="64" t="s">
        <v>137</v>
      </c>
    </row>
    <row r="117" spans="1:11">
      <c r="A117" s="1"/>
      <c r="B117" s="1"/>
    </row>
    <row r="118" spans="1:11">
      <c r="A118" s="1"/>
      <c r="B118" s="1"/>
    </row>
    <row r="119" spans="1:11">
      <c r="A119" s="1"/>
      <c r="B119" s="1"/>
    </row>
    <row r="120" spans="1:11">
      <c r="A120" s="1"/>
      <c r="B120" s="1"/>
    </row>
    <row r="121" spans="1:11">
      <c r="A121" s="1"/>
      <c r="B121" s="1"/>
    </row>
    <row r="122" spans="1:11">
      <c r="A122" s="1"/>
      <c r="B122" s="1"/>
    </row>
    <row r="123" spans="1:11">
      <c r="A123" s="1"/>
      <c r="B123" s="1"/>
    </row>
    <row r="124" spans="1:11">
      <c r="A124" s="1"/>
      <c r="B124" s="1"/>
    </row>
    <row r="125" spans="1:11">
      <c r="A125" s="1"/>
      <c r="B125" s="1"/>
    </row>
    <row r="126" spans="1:11">
      <c r="A126" s="1"/>
      <c r="B126" s="1"/>
    </row>
    <row r="127" spans="1:11">
      <c r="A127" s="1"/>
      <c r="B127" s="1"/>
    </row>
    <row r="128" spans="1:11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  <row r="509" spans="1:2">
      <c r="A509" s="1"/>
      <c r="B509" s="1"/>
    </row>
    <row r="510" spans="1:2">
      <c r="A510" s="1"/>
      <c r="B510" s="1"/>
    </row>
    <row r="511" spans="1:2">
      <c r="A511" s="1"/>
      <c r="B511" s="1"/>
    </row>
    <row r="512" spans="1:2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  <row r="560" spans="1:2">
      <c r="A560" s="1"/>
      <c r="B560" s="1"/>
    </row>
    <row r="561" spans="1:2">
      <c r="A561" s="1"/>
      <c r="B561" s="1"/>
    </row>
    <row r="562" spans="1:2">
      <c r="A562" s="1"/>
      <c r="B562" s="1"/>
    </row>
    <row r="563" spans="1:2">
      <c r="A563" s="1"/>
      <c r="B563" s="1"/>
    </row>
    <row r="564" spans="1:2">
      <c r="A564" s="1"/>
      <c r="B564" s="1"/>
    </row>
  </sheetData>
  <sortState ref="A8:K116">
    <sortCondition descending="1" ref="H8"/>
  </sortState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63"/>
  <sheetViews>
    <sheetView workbookViewId="0">
      <selection activeCell="V12" sqref="V12"/>
    </sheetView>
  </sheetViews>
  <sheetFormatPr defaultColWidth="4.140625" defaultRowHeight="15"/>
  <cols>
    <col min="1" max="1" width="21.140625" style="31" customWidth="1"/>
    <col min="2" max="23" width="5.7109375" style="48" customWidth="1"/>
    <col min="24" max="24" width="5.7109375" style="49" customWidth="1"/>
    <col min="25" max="25" width="5.7109375" style="50" customWidth="1"/>
    <col min="26" max="51" width="5.7109375" style="48" customWidth="1"/>
    <col min="52" max="16384" width="4.140625" style="31"/>
  </cols>
  <sheetData>
    <row r="1" spans="1:56" ht="24.75" customHeight="1"/>
    <row r="2" spans="1:56" s="41" customFormat="1" ht="16.5" customHeight="1">
      <c r="A2" s="39" t="s">
        <v>5</v>
      </c>
      <c r="B2" s="51">
        <v>73</v>
      </c>
      <c r="C2" s="51">
        <v>62</v>
      </c>
      <c r="D2" s="51">
        <v>81</v>
      </c>
      <c r="E2" s="51">
        <v>58</v>
      </c>
      <c r="F2" s="51">
        <v>65</v>
      </c>
      <c r="G2" s="51">
        <v>57</v>
      </c>
      <c r="H2" s="51">
        <v>81</v>
      </c>
      <c r="I2" s="51">
        <v>59</v>
      </c>
      <c r="J2" s="51">
        <v>39</v>
      </c>
      <c r="K2" s="51">
        <v>35</v>
      </c>
      <c r="L2" s="51">
        <v>32</v>
      </c>
      <c r="M2" s="51">
        <v>50</v>
      </c>
      <c r="N2" s="51">
        <v>39</v>
      </c>
      <c r="O2" s="51">
        <v>53</v>
      </c>
      <c r="P2" s="51">
        <v>2</v>
      </c>
      <c r="Q2" s="51">
        <v>9</v>
      </c>
      <c r="R2" s="51">
        <v>7</v>
      </c>
      <c r="S2" s="51">
        <v>25</v>
      </c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40"/>
      <c r="BA2" s="40"/>
      <c r="BB2" s="40"/>
      <c r="BC2" s="40"/>
      <c r="BD2" s="40"/>
    </row>
    <row r="3" spans="1:56" ht="33" customHeight="1">
      <c r="A3" s="32" t="s">
        <v>28</v>
      </c>
      <c r="C3" s="52"/>
      <c r="D3" s="52"/>
      <c r="E3" s="52"/>
      <c r="F3" s="52"/>
    </row>
    <row r="4" spans="1:56" s="47" customFormat="1" ht="15.75">
      <c r="A4" s="44" t="s">
        <v>0</v>
      </c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  <c r="H4" s="45">
        <v>7</v>
      </c>
      <c r="I4" s="45">
        <v>8</v>
      </c>
      <c r="J4" s="45">
        <v>9</v>
      </c>
      <c r="K4" s="45">
        <v>10</v>
      </c>
      <c r="L4" s="45">
        <v>11</v>
      </c>
      <c r="M4" s="45">
        <v>12</v>
      </c>
      <c r="N4" s="45">
        <v>13</v>
      </c>
      <c r="O4" s="45">
        <v>14</v>
      </c>
      <c r="P4" s="45">
        <v>15</v>
      </c>
      <c r="Q4" s="45">
        <v>16</v>
      </c>
      <c r="R4" s="45">
        <v>17</v>
      </c>
      <c r="S4" s="45">
        <v>18</v>
      </c>
      <c r="T4" s="45">
        <v>19</v>
      </c>
      <c r="U4" s="45">
        <v>20</v>
      </c>
      <c r="V4" s="45">
        <v>21</v>
      </c>
      <c r="W4" s="45">
        <v>22</v>
      </c>
      <c r="X4" s="45">
        <v>23</v>
      </c>
      <c r="Y4" s="45">
        <v>24</v>
      </c>
      <c r="Z4" s="45">
        <v>25</v>
      </c>
      <c r="AA4" s="45">
        <v>26</v>
      </c>
      <c r="AB4" s="45">
        <v>27</v>
      </c>
      <c r="AC4" s="45">
        <v>28</v>
      </c>
      <c r="AD4" s="45">
        <v>29</v>
      </c>
      <c r="AE4" s="45">
        <v>30</v>
      </c>
      <c r="AF4" s="45">
        <v>31</v>
      </c>
      <c r="AG4" s="45">
        <v>32</v>
      </c>
      <c r="AH4" s="45">
        <v>33</v>
      </c>
      <c r="AI4" s="45">
        <v>34</v>
      </c>
      <c r="AJ4" s="45">
        <v>35</v>
      </c>
      <c r="AK4" s="45">
        <v>36</v>
      </c>
      <c r="AL4" s="45">
        <v>37</v>
      </c>
      <c r="AM4" s="45">
        <v>38</v>
      </c>
      <c r="AN4" s="45">
        <v>39</v>
      </c>
      <c r="AO4" s="45">
        <v>40</v>
      </c>
      <c r="AP4" s="45">
        <v>41</v>
      </c>
      <c r="AQ4" s="45">
        <v>42</v>
      </c>
      <c r="AR4" s="45">
        <v>43</v>
      </c>
      <c r="AS4" s="45">
        <v>44</v>
      </c>
      <c r="AT4" s="45">
        <v>45</v>
      </c>
      <c r="AU4" s="45">
        <v>46</v>
      </c>
      <c r="AV4" s="45">
        <v>47</v>
      </c>
      <c r="AW4" s="45">
        <v>48</v>
      </c>
      <c r="AX4" s="45">
        <v>49</v>
      </c>
      <c r="AY4" s="46">
        <v>50</v>
      </c>
    </row>
    <row r="5" spans="1:56" ht="15.75" customHeight="1">
      <c r="A5" s="33"/>
      <c r="X5" s="48"/>
      <c r="Y5" s="48"/>
    </row>
    <row r="6" spans="1:56" s="59" customFormat="1" ht="15.75">
      <c r="A6" s="42" t="s">
        <v>5</v>
      </c>
      <c r="B6" s="43">
        <f>IF(SUM(B8:B10000)&gt;0, INT(SUM(B8:B10000)/COUNTIF(B8:B10000,"&gt;=0")),0)</f>
        <v>73</v>
      </c>
      <c r="C6" s="43">
        <f t="shared" ref="C6:AY6" si="0">IF(SUM(C8:C10000)&gt;0, INT(SUM(C8:C10000)/COUNTIF(C8:C10000,"&gt;=0")),0)</f>
        <v>62</v>
      </c>
      <c r="D6" s="43">
        <f t="shared" si="0"/>
        <v>81</v>
      </c>
      <c r="E6" s="43">
        <f t="shared" si="0"/>
        <v>58</v>
      </c>
      <c r="F6" s="43">
        <f t="shared" si="0"/>
        <v>65</v>
      </c>
      <c r="G6" s="43">
        <f t="shared" si="0"/>
        <v>57</v>
      </c>
      <c r="H6" s="43">
        <f t="shared" si="0"/>
        <v>81</v>
      </c>
      <c r="I6" s="43">
        <f t="shared" si="0"/>
        <v>59</v>
      </c>
      <c r="J6" s="43">
        <f t="shared" si="0"/>
        <v>39</v>
      </c>
      <c r="K6" s="43">
        <f t="shared" si="0"/>
        <v>35</v>
      </c>
      <c r="L6" s="43">
        <f t="shared" si="0"/>
        <v>32</v>
      </c>
      <c r="M6" s="43">
        <f t="shared" si="0"/>
        <v>50</v>
      </c>
      <c r="N6" s="43">
        <f t="shared" si="0"/>
        <v>39</v>
      </c>
      <c r="O6" s="43">
        <f t="shared" si="0"/>
        <v>53</v>
      </c>
      <c r="P6" s="43">
        <f t="shared" si="0"/>
        <v>2</v>
      </c>
      <c r="Q6" s="43">
        <f t="shared" si="0"/>
        <v>9</v>
      </c>
      <c r="R6" s="43">
        <f t="shared" si="0"/>
        <v>7</v>
      </c>
      <c r="S6" s="43">
        <f t="shared" si="0"/>
        <v>25</v>
      </c>
      <c r="T6" s="43">
        <f t="shared" si="0"/>
        <v>0</v>
      </c>
      <c r="U6" s="43">
        <f t="shared" si="0"/>
        <v>0</v>
      </c>
      <c r="V6" s="43">
        <f t="shared" si="0"/>
        <v>0</v>
      </c>
      <c r="W6" s="43">
        <f t="shared" si="0"/>
        <v>0</v>
      </c>
      <c r="X6" s="43">
        <f t="shared" si="0"/>
        <v>0</v>
      </c>
      <c r="Y6" s="43">
        <f t="shared" si="0"/>
        <v>0</v>
      </c>
      <c r="Z6" s="43">
        <f t="shared" si="0"/>
        <v>0</v>
      </c>
      <c r="AA6" s="43">
        <f t="shared" si="0"/>
        <v>0</v>
      </c>
      <c r="AB6" s="43">
        <f t="shared" si="0"/>
        <v>0</v>
      </c>
      <c r="AC6" s="43">
        <f t="shared" si="0"/>
        <v>0</v>
      </c>
      <c r="AD6" s="43">
        <f t="shared" si="0"/>
        <v>0</v>
      </c>
      <c r="AE6" s="43">
        <f t="shared" si="0"/>
        <v>0</v>
      </c>
      <c r="AF6" s="43">
        <f t="shared" si="0"/>
        <v>0</v>
      </c>
      <c r="AG6" s="43">
        <f t="shared" si="0"/>
        <v>0</v>
      </c>
      <c r="AH6" s="43">
        <f t="shared" si="0"/>
        <v>0</v>
      </c>
      <c r="AI6" s="43">
        <f t="shared" si="0"/>
        <v>0</v>
      </c>
      <c r="AJ6" s="43">
        <f t="shared" si="0"/>
        <v>0</v>
      </c>
      <c r="AK6" s="43">
        <f t="shared" si="0"/>
        <v>0</v>
      </c>
      <c r="AL6" s="43">
        <f t="shared" si="0"/>
        <v>0</v>
      </c>
      <c r="AM6" s="43">
        <f t="shared" si="0"/>
        <v>0</v>
      </c>
      <c r="AN6" s="43">
        <f t="shared" si="0"/>
        <v>0</v>
      </c>
      <c r="AO6" s="43">
        <f t="shared" si="0"/>
        <v>0</v>
      </c>
      <c r="AP6" s="43">
        <f t="shared" si="0"/>
        <v>0</v>
      </c>
      <c r="AQ6" s="43">
        <f t="shared" si="0"/>
        <v>0</v>
      </c>
      <c r="AR6" s="43">
        <f t="shared" si="0"/>
        <v>0</v>
      </c>
      <c r="AS6" s="43">
        <f t="shared" si="0"/>
        <v>0</v>
      </c>
      <c r="AT6" s="43">
        <f t="shared" si="0"/>
        <v>0</v>
      </c>
      <c r="AU6" s="43">
        <f t="shared" si="0"/>
        <v>0</v>
      </c>
      <c r="AV6" s="43">
        <f t="shared" si="0"/>
        <v>0</v>
      </c>
      <c r="AW6" s="43">
        <f t="shared" si="0"/>
        <v>0</v>
      </c>
      <c r="AX6" s="43">
        <f t="shared" si="0"/>
        <v>0</v>
      </c>
      <c r="AY6" s="43">
        <f t="shared" si="0"/>
        <v>0</v>
      </c>
    </row>
    <row r="7" spans="1:56">
      <c r="A7" s="33"/>
      <c r="Y7" s="48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56">
      <c r="A8" s="68" t="s">
        <v>31</v>
      </c>
      <c r="B8" s="53">
        <v>100</v>
      </c>
      <c r="C8" s="53">
        <v>100</v>
      </c>
      <c r="D8" s="53">
        <v>100</v>
      </c>
      <c r="E8" s="53">
        <v>0</v>
      </c>
      <c r="F8" s="53">
        <v>100</v>
      </c>
      <c r="G8" s="53">
        <v>100</v>
      </c>
      <c r="H8" s="53">
        <v>100</v>
      </c>
      <c r="I8" s="53">
        <v>100</v>
      </c>
      <c r="J8" s="53">
        <v>100</v>
      </c>
      <c r="K8" s="53">
        <v>0</v>
      </c>
      <c r="L8" s="53">
        <v>50</v>
      </c>
      <c r="M8" s="53">
        <v>100</v>
      </c>
      <c r="N8" s="53">
        <v>100</v>
      </c>
      <c r="O8" s="53">
        <v>100</v>
      </c>
      <c r="P8" s="53">
        <v>0</v>
      </c>
      <c r="Q8" s="53">
        <v>0</v>
      </c>
      <c r="R8" s="53">
        <v>0</v>
      </c>
      <c r="S8" s="53">
        <v>0</v>
      </c>
      <c r="T8" s="53"/>
      <c r="U8" s="53"/>
      <c r="V8" s="53"/>
      <c r="W8" s="53"/>
      <c r="X8" s="54"/>
      <c r="Y8" s="53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4"/>
      <c r="AO8" s="54"/>
      <c r="AP8" s="54"/>
      <c r="AQ8" s="54"/>
      <c r="AR8" s="54"/>
      <c r="AS8" s="53"/>
      <c r="AT8" s="53"/>
      <c r="AU8" s="53"/>
      <c r="AV8" s="53"/>
      <c r="AW8" s="53"/>
      <c r="AX8" s="53"/>
    </row>
    <row r="9" spans="1:56">
      <c r="A9" s="68" t="s">
        <v>38</v>
      </c>
      <c r="B9" s="53">
        <v>0</v>
      </c>
      <c r="C9" s="53">
        <v>0</v>
      </c>
      <c r="D9" s="53">
        <v>100</v>
      </c>
      <c r="E9" s="53">
        <v>100</v>
      </c>
      <c r="F9" s="53">
        <v>100</v>
      </c>
      <c r="G9" s="53">
        <v>100</v>
      </c>
      <c r="H9" s="53">
        <v>100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/>
      <c r="U9" s="53"/>
      <c r="V9" s="53"/>
      <c r="W9" s="53"/>
      <c r="X9" s="54"/>
      <c r="Y9" s="53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4"/>
      <c r="AQ9" s="54"/>
      <c r="AR9" s="54"/>
      <c r="AS9" s="53"/>
      <c r="AT9" s="53"/>
      <c r="AU9" s="53"/>
      <c r="AV9" s="53"/>
      <c r="AW9" s="53"/>
      <c r="AX9" s="53"/>
    </row>
    <row r="10" spans="1:56">
      <c r="A10" s="68" t="s">
        <v>43</v>
      </c>
      <c r="B10" s="53">
        <v>100</v>
      </c>
      <c r="C10" s="53">
        <v>0</v>
      </c>
      <c r="D10" s="53">
        <v>100</v>
      </c>
      <c r="E10" s="53">
        <v>100</v>
      </c>
      <c r="F10" s="53">
        <v>0</v>
      </c>
      <c r="G10" s="53">
        <v>0</v>
      </c>
      <c r="H10" s="53">
        <v>100</v>
      </c>
      <c r="I10" s="53">
        <v>100</v>
      </c>
      <c r="J10" s="53">
        <v>0</v>
      </c>
      <c r="K10" s="53">
        <v>0</v>
      </c>
      <c r="L10" s="53">
        <v>50</v>
      </c>
      <c r="M10" s="53">
        <v>0</v>
      </c>
      <c r="N10" s="53">
        <v>100</v>
      </c>
      <c r="O10" s="53">
        <v>100</v>
      </c>
      <c r="P10" s="53">
        <v>0</v>
      </c>
      <c r="Q10" s="53">
        <v>0</v>
      </c>
      <c r="R10" s="53">
        <v>0</v>
      </c>
      <c r="S10" s="53">
        <v>100</v>
      </c>
      <c r="T10" s="53"/>
      <c r="U10" s="53"/>
      <c r="V10" s="53"/>
      <c r="W10" s="53"/>
      <c r="X10" s="54"/>
      <c r="Y10" s="53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4"/>
      <c r="AO10" s="54"/>
      <c r="AP10" s="54"/>
      <c r="AQ10" s="54"/>
      <c r="AR10" s="54"/>
      <c r="AS10" s="53"/>
      <c r="AT10" s="53"/>
      <c r="AU10" s="53"/>
      <c r="AV10" s="53"/>
      <c r="AW10" s="53"/>
      <c r="AX10" s="53"/>
    </row>
    <row r="11" spans="1:56">
      <c r="A11" s="68" t="s">
        <v>49</v>
      </c>
      <c r="B11" s="53">
        <v>100</v>
      </c>
      <c r="C11" s="53">
        <v>100</v>
      </c>
      <c r="D11" s="53">
        <v>0</v>
      </c>
      <c r="E11" s="53">
        <v>0</v>
      </c>
      <c r="F11" s="53">
        <v>0</v>
      </c>
      <c r="G11" s="53">
        <v>100</v>
      </c>
      <c r="H11" s="53">
        <v>100</v>
      </c>
      <c r="I11" s="53">
        <v>100</v>
      </c>
      <c r="J11" s="53">
        <v>0</v>
      </c>
      <c r="K11" s="53">
        <v>0</v>
      </c>
      <c r="L11" s="53">
        <v>25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/>
      <c r="U11" s="53"/>
      <c r="V11" s="53"/>
      <c r="W11" s="53"/>
      <c r="X11" s="56"/>
      <c r="Y11" s="53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4"/>
      <c r="AO11" s="54"/>
      <c r="AP11" s="54"/>
      <c r="AQ11" s="54"/>
      <c r="AR11" s="54"/>
      <c r="AS11" s="53"/>
      <c r="AT11" s="53"/>
      <c r="AU11" s="53"/>
      <c r="AV11" s="53"/>
      <c r="AW11" s="53"/>
      <c r="AX11" s="53"/>
    </row>
    <row r="12" spans="1:56">
      <c r="A12" s="68" t="s">
        <v>55</v>
      </c>
      <c r="B12" s="53">
        <v>100</v>
      </c>
      <c r="C12" s="53">
        <v>100</v>
      </c>
      <c r="D12" s="53">
        <v>100</v>
      </c>
      <c r="E12" s="53">
        <v>100</v>
      </c>
      <c r="F12" s="53">
        <v>100</v>
      </c>
      <c r="G12" s="53">
        <v>100</v>
      </c>
      <c r="H12" s="53">
        <v>100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/>
      <c r="U12" s="53"/>
      <c r="V12" s="53"/>
      <c r="W12" s="53"/>
      <c r="X12" s="56"/>
      <c r="Y12" s="53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4"/>
      <c r="AO12" s="54"/>
      <c r="AP12" s="54"/>
      <c r="AQ12" s="54"/>
      <c r="AR12" s="54"/>
      <c r="AS12" s="53"/>
      <c r="AT12" s="53"/>
      <c r="AU12" s="53"/>
      <c r="AV12" s="53"/>
      <c r="AW12" s="53"/>
      <c r="AX12" s="53"/>
    </row>
    <row r="13" spans="1:56">
      <c r="A13" s="68" t="s">
        <v>59</v>
      </c>
      <c r="B13" s="53">
        <v>0</v>
      </c>
      <c r="C13" s="53">
        <v>100</v>
      </c>
      <c r="D13" s="53">
        <v>100</v>
      </c>
      <c r="E13" s="53">
        <v>100</v>
      </c>
      <c r="F13" s="53">
        <v>0</v>
      </c>
      <c r="G13" s="53">
        <v>0</v>
      </c>
      <c r="H13" s="53">
        <v>0</v>
      </c>
      <c r="I13" s="53">
        <v>100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/>
      <c r="U13" s="53"/>
      <c r="V13" s="53"/>
      <c r="W13" s="53"/>
      <c r="X13" s="56"/>
      <c r="Y13" s="53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4"/>
      <c r="AO13" s="54"/>
      <c r="AP13" s="54"/>
      <c r="AQ13" s="54"/>
      <c r="AR13" s="54"/>
      <c r="AS13" s="53"/>
      <c r="AT13" s="53"/>
      <c r="AU13" s="53"/>
      <c r="AV13" s="53"/>
      <c r="AW13" s="53"/>
      <c r="AX13" s="53"/>
    </row>
    <row r="14" spans="1:56">
      <c r="A14" s="68" t="s">
        <v>62</v>
      </c>
      <c r="B14" s="53">
        <v>100</v>
      </c>
      <c r="C14" s="53">
        <v>100</v>
      </c>
      <c r="D14" s="53">
        <v>100</v>
      </c>
      <c r="E14" s="53">
        <v>100</v>
      </c>
      <c r="F14" s="53">
        <v>100</v>
      </c>
      <c r="G14" s="53">
        <v>100</v>
      </c>
      <c r="H14" s="53">
        <v>100</v>
      </c>
      <c r="I14" s="53">
        <v>100</v>
      </c>
      <c r="J14" s="53">
        <v>100</v>
      </c>
      <c r="K14" s="53">
        <v>0</v>
      </c>
      <c r="L14" s="53">
        <v>50</v>
      </c>
      <c r="M14" s="53">
        <v>0</v>
      </c>
      <c r="N14" s="53">
        <v>100</v>
      </c>
      <c r="O14" s="53">
        <v>100</v>
      </c>
      <c r="P14" s="53">
        <v>0</v>
      </c>
      <c r="Q14" s="53">
        <v>0</v>
      </c>
      <c r="R14" s="53">
        <v>0</v>
      </c>
      <c r="S14" s="53">
        <v>0</v>
      </c>
      <c r="T14" s="53"/>
      <c r="U14" s="53"/>
      <c r="V14" s="53"/>
      <c r="W14" s="53"/>
      <c r="X14" s="56"/>
      <c r="Y14" s="53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4"/>
      <c r="AO14" s="54"/>
      <c r="AP14" s="54"/>
      <c r="AQ14" s="54"/>
      <c r="AR14" s="54"/>
      <c r="AS14" s="53"/>
      <c r="AT14" s="53"/>
      <c r="AU14" s="53"/>
      <c r="AV14" s="53"/>
      <c r="AW14" s="53"/>
      <c r="AX14" s="53"/>
    </row>
    <row r="15" spans="1:56">
      <c r="A15" s="68" t="s">
        <v>67</v>
      </c>
      <c r="B15" s="53">
        <v>0</v>
      </c>
      <c r="C15" s="53">
        <v>0</v>
      </c>
      <c r="D15" s="53">
        <v>100</v>
      </c>
      <c r="E15" s="53">
        <v>100</v>
      </c>
      <c r="F15" s="53">
        <v>100</v>
      </c>
      <c r="G15" s="53">
        <v>0</v>
      </c>
      <c r="H15" s="53">
        <v>100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/>
      <c r="U15" s="53"/>
      <c r="V15" s="53"/>
      <c r="W15" s="53"/>
      <c r="X15" s="56"/>
      <c r="Y15" s="53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4"/>
      <c r="AO15" s="54"/>
      <c r="AP15" s="54"/>
      <c r="AQ15" s="54"/>
      <c r="AR15" s="54"/>
      <c r="AS15" s="53"/>
      <c r="AT15" s="53"/>
      <c r="AU15" s="53"/>
      <c r="AV15" s="53"/>
      <c r="AW15" s="53"/>
      <c r="AX15" s="53"/>
    </row>
    <row r="16" spans="1:56">
      <c r="A16" s="68" t="s">
        <v>71</v>
      </c>
      <c r="B16" s="53">
        <v>0</v>
      </c>
      <c r="C16" s="53">
        <v>0</v>
      </c>
      <c r="D16" s="53">
        <v>100</v>
      </c>
      <c r="E16" s="53">
        <v>0</v>
      </c>
      <c r="F16" s="53">
        <v>0</v>
      </c>
      <c r="G16" s="53">
        <v>100</v>
      </c>
      <c r="H16" s="53">
        <v>100</v>
      </c>
      <c r="I16" s="53">
        <v>0</v>
      </c>
      <c r="J16" s="53">
        <v>100</v>
      </c>
      <c r="K16" s="53">
        <v>100</v>
      </c>
      <c r="L16" s="53">
        <v>0</v>
      </c>
      <c r="M16" s="53">
        <v>100</v>
      </c>
      <c r="N16" s="53">
        <v>0</v>
      </c>
      <c r="O16" s="53">
        <v>0</v>
      </c>
      <c r="P16" s="53">
        <v>0</v>
      </c>
      <c r="Q16" s="53">
        <v>100</v>
      </c>
      <c r="R16" s="53">
        <v>0</v>
      </c>
      <c r="S16" s="53">
        <v>0</v>
      </c>
      <c r="T16" s="53"/>
      <c r="U16" s="53"/>
      <c r="V16" s="53"/>
      <c r="W16" s="53"/>
      <c r="X16" s="56"/>
      <c r="Y16" s="53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4"/>
      <c r="AO16" s="54"/>
      <c r="AP16" s="54"/>
      <c r="AQ16" s="54"/>
      <c r="AR16" s="54"/>
      <c r="AS16" s="53"/>
      <c r="AT16" s="53"/>
      <c r="AU16" s="53"/>
      <c r="AV16" s="53"/>
      <c r="AW16" s="53"/>
      <c r="AX16" s="53"/>
    </row>
    <row r="17" spans="1:50">
      <c r="A17" s="68" t="s">
        <v>77</v>
      </c>
      <c r="B17" s="53">
        <v>0</v>
      </c>
      <c r="C17" s="53">
        <v>100</v>
      </c>
      <c r="D17" s="53">
        <v>0</v>
      </c>
      <c r="E17" s="53">
        <v>100</v>
      </c>
      <c r="F17" s="53">
        <v>0</v>
      </c>
      <c r="G17" s="53">
        <v>100</v>
      </c>
      <c r="H17" s="53">
        <v>0</v>
      </c>
      <c r="I17" s="53">
        <v>100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/>
      <c r="U17" s="53"/>
      <c r="V17" s="53"/>
      <c r="W17" s="53"/>
      <c r="X17" s="56"/>
      <c r="Y17" s="53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4"/>
      <c r="AO17" s="54"/>
      <c r="AP17" s="54"/>
      <c r="AQ17" s="54"/>
      <c r="AR17" s="54"/>
      <c r="AS17" s="53"/>
      <c r="AT17" s="53"/>
      <c r="AU17" s="53"/>
      <c r="AV17" s="53"/>
      <c r="AW17" s="53"/>
      <c r="AX17" s="53"/>
    </row>
    <row r="18" spans="1:50">
      <c r="A18" s="68" t="s">
        <v>82</v>
      </c>
      <c r="B18" s="53">
        <v>100</v>
      </c>
      <c r="C18" s="53">
        <v>100</v>
      </c>
      <c r="D18" s="53">
        <v>100</v>
      </c>
      <c r="E18" s="53">
        <v>100</v>
      </c>
      <c r="F18" s="53">
        <v>100</v>
      </c>
      <c r="G18" s="53">
        <v>100</v>
      </c>
      <c r="H18" s="53">
        <v>0</v>
      </c>
      <c r="I18" s="53">
        <v>100</v>
      </c>
      <c r="J18" s="53">
        <v>0</v>
      </c>
      <c r="K18" s="53">
        <v>100</v>
      </c>
      <c r="L18" s="53">
        <v>50</v>
      </c>
      <c r="M18" s="53">
        <v>100</v>
      </c>
      <c r="N18" s="53">
        <v>100</v>
      </c>
      <c r="O18" s="53">
        <v>0</v>
      </c>
      <c r="P18" s="53">
        <v>0</v>
      </c>
      <c r="Q18" s="53">
        <v>0</v>
      </c>
      <c r="R18" s="53">
        <v>0</v>
      </c>
      <c r="S18" s="53">
        <v>100</v>
      </c>
      <c r="T18" s="53"/>
      <c r="U18" s="53"/>
      <c r="V18" s="53"/>
      <c r="W18" s="53"/>
      <c r="X18" s="56"/>
      <c r="Y18" s="53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4"/>
      <c r="AO18" s="54"/>
      <c r="AP18" s="54"/>
      <c r="AQ18" s="54"/>
      <c r="AR18" s="54"/>
      <c r="AS18" s="53"/>
      <c r="AT18" s="53"/>
      <c r="AU18" s="53"/>
      <c r="AV18" s="53"/>
      <c r="AW18" s="53"/>
      <c r="AX18" s="53"/>
    </row>
    <row r="19" spans="1:50">
      <c r="A19" s="68" t="s">
        <v>85</v>
      </c>
      <c r="B19" s="53">
        <v>100</v>
      </c>
      <c r="C19" s="53">
        <v>100</v>
      </c>
      <c r="D19" s="53">
        <v>100</v>
      </c>
      <c r="E19" s="53">
        <v>100</v>
      </c>
      <c r="F19" s="53">
        <v>100</v>
      </c>
      <c r="G19" s="53">
        <v>100</v>
      </c>
      <c r="H19" s="53">
        <v>0</v>
      </c>
      <c r="I19" s="53">
        <v>100</v>
      </c>
      <c r="J19" s="53">
        <v>100</v>
      </c>
      <c r="K19" s="53">
        <v>100</v>
      </c>
      <c r="L19" s="53">
        <v>0</v>
      </c>
      <c r="M19" s="53">
        <v>100</v>
      </c>
      <c r="N19" s="53">
        <v>0</v>
      </c>
      <c r="O19" s="53">
        <v>100</v>
      </c>
      <c r="P19" s="53">
        <v>0</v>
      </c>
      <c r="Q19" s="53">
        <v>100</v>
      </c>
      <c r="R19" s="53">
        <v>0</v>
      </c>
      <c r="S19" s="53">
        <v>100</v>
      </c>
      <c r="T19" s="53"/>
      <c r="U19" s="53"/>
      <c r="V19" s="53"/>
      <c r="W19" s="53"/>
      <c r="X19" s="56"/>
      <c r="Y19" s="53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4"/>
      <c r="AO19" s="54"/>
      <c r="AP19" s="54"/>
      <c r="AQ19" s="54"/>
      <c r="AR19" s="54"/>
      <c r="AS19" s="53"/>
      <c r="AT19" s="53"/>
      <c r="AU19" s="53"/>
      <c r="AV19" s="53"/>
      <c r="AW19" s="53"/>
      <c r="AX19" s="53"/>
    </row>
    <row r="20" spans="1:50">
      <c r="A20" s="68" t="s">
        <v>88</v>
      </c>
      <c r="B20" s="53">
        <v>100</v>
      </c>
      <c r="C20" s="53">
        <v>100</v>
      </c>
      <c r="D20" s="53">
        <v>100</v>
      </c>
      <c r="E20" s="53">
        <v>0</v>
      </c>
      <c r="F20" s="53">
        <v>0</v>
      </c>
      <c r="G20" s="53">
        <v>100</v>
      </c>
      <c r="H20" s="53">
        <v>100</v>
      </c>
      <c r="I20" s="53">
        <v>0</v>
      </c>
      <c r="J20" s="53">
        <v>0</v>
      </c>
      <c r="K20" s="53">
        <v>0</v>
      </c>
      <c r="L20" s="53">
        <v>0</v>
      </c>
      <c r="M20" s="53">
        <v>100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/>
      <c r="U20" s="53"/>
      <c r="V20" s="53"/>
      <c r="W20" s="53"/>
      <c r="X20" s="56"/>
      <c r="Y20" s="53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4"/>
      <c r="AO20" s="54"/>
      <c r="AP20" s="54"/>
      <c r="AQ20" s="54"/>
      <c r="AR20" s="54"/>
      <c r="AS20" s="53"/>
      <c r="AT20" s="53"/>
      <c r="AU20" s="53"/>
      <c r="AV20" s="53"/>
      <c r="AW20" s="53"/>
      <c r="AX20" s="53"/>
    </row>
    <row r="21" spans="1:50">
      <c r="A21" s="68" t="s">
        <v>93</v>
      </c>
      <c r="B21" s="53">
        <v>0</v>
      </c>
      <c r="C21" s="53">
        <v>0</v>
      </c>
      <c r="D21" s="53">
        <v>100</v>
      </c>
      <c r="E21" s="53">
        <v>100</v>
      </c>
      <c r="F21" s="53">
        <v>100</v>
      </c>
      <c r="G21" s="53">
        <v>100</v>
      </c>
      <c r="H21" s="53">
        <v>100</v>
      </c>
      <c r="I21" s="53">
        <v>100</v>
      </c>
      <c r="J21" s="53">
        <v>100</v>
      </c>
      <c r="K21" s="53">
        <v>100</v>
      </c>
      <c r="L21" s="53">
        <v>0</v>
      </c>
      <c r="M21" s="53">
        <v>100</v>
      </c>
      <c r="N21" s="53">
        <v>0</v>
      </c>
      <c r="O21" s="53">
        <v>100</v>
      </c>
      <c r="P21" s="53">
        <v>0</v>
      </c>
      <c r="Q21" s="53">
        <v>0</v>
      </c>
      <c r="R21" s="53">
        <v>0</v>
      </c>
      <c r="S21" s="53">
        <v>100</v>
      </c>
      <c r="T21" s="53"/>
      <c r="U21" s="53"/>
      <c r="V21" s="53"/>
      <c r="W21" s="53"/>
      <c r="X21" s="56"/>
      <c r="Y21" s="53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4"/>
      <c r="AO21" s="54"/>
      <c r="AP21" s="54"/>
      <c r="AQ21" s="54"/>
      <c r="AR21" s="54"/>
      <c r="AS21" s="53"/>
      <c r="AT21" s="53"/>
      <c r="AU21" s="53"/>
      <c r="AV21" s="53"/>
      <c r="AW21" s="53"/>
      <c r="AX21" s="53"/>
    </row>
    <row r="22" spans="1:50">
      <c r="A22" s="68" t="s">
        <v>97</v>
      </c>
      <c r="B22" s="53">
        <v>100</v>
      </c>
      <c r="C22" s="53">
        <v>100</v>
      </c>
      <c r="D22" s="53">
        <v>100</v>
      </c>
      <c r="E22" s="53">
        <v>0</v>
      </c>
      <c r="F22" s="53">
        <v>100</v>
      </c>
      <c r="G22" s="53">
        <v>100</v>
      </c>
      <c r="H22" s="53">
        <v>100</v>
      </c>
      <c r="I22" s="53">
        <v>100</v>
      </c>
      <c r="J22" s="53">
        <v>100</v>
      </c>
      <c r="K22" s="53">
        <v>100</v>
      </c>
      <c r="L22" s="53">
        <v>0</v>
      </c>
      <c r="M22" s="53">
        <v>100</v>
      </c>
      <c r="N22" s="53">
        <v>100</v>
      </c>
      <c r="O22" s="53">
        <v>100</v>
      </c>
      <c r="P22" s="53">
        <v>0</v>
      </c>
      <c r="Q22" s="53">
        <v>0</v>
      </c>
      <c r="R22" s="53">
        <v>0</v>
      </c>
      <c r="S22" s="53">
        <v>0</v>
      </c>
      <c r="T22" s="53"/>
      <c r="U22" s="53"/>
      <c r="V22" s="53"/>
      <c r="W22" s="53"/>
      <c r="X22" s="56"/>
      <c r="Y22" s="53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4"/>
      <c r="AO22" s="54"/>
      <c r="AP22" s="54"/>
      <c r="AQ22" s="54"/>
      <c r="AR22" s="54"/>
      <c r="AS22" s="53"/>
      <c r="AT22" s="53"/>
      <c r="AU22" s="53"/>
      <c r="AV22" s="53"/>
      <c r="AW22" s="53"/>
      <c r="AX22" s="53"/>
    </row>
    <row r="23" spans="1:50">
      <c r="A23" s="68" t="s">
        <v>102</v>
      </c>
      <c r="B23" s="53">
        <v>100</v>
      </c>
      <c r="C23" s="53">
        <v>0</v>
      </c>
      <c r="D23" s="53">
        <v>100</v>
      </c>
      <c r="E23" s="53">
        <v>0</v>
      </c>
      <c r="F23" s="53">
        <v>0</v>
      </c>
      <c r="G23" s="53">
        <v>0</v>
      </c>
      <c r="H23" s="53">
        <v>100</v>
      </c>
      <c r="I23" s="53">
        <v>100</v>
      </c>
      <c r="J23" s="53">
        <v>0</v>
      </c>
      <c r="K23" s="53">
        <v>0</v>
      </c>
      <c r="L23" s="53">
        <v>50</v>
      </c>
      <c r="M23" s="53">
        <v>0</v>
      </c>
      <c r="N23" s="53">
        <v>0</v>
      </c>
      <c r="O23" s="53">
        <v>100</v>
      </c>
      <c r="P23" s="53">
        <v>0</v>
      </c>
      <c r="Q23" s="53">
        <v>0</v>
      </c>
      <c r="R23" s="53">
        <v>0</v>
      </c>
      <c r="S23" s="53">
        <v>100</v>
      </c>
      <c r="T23" s="53"/>
      <c r="U23" s="53"/>
      <c r="V23" s="53"/>
      <c r="W23" s="53"/>
      <c r="X23" s="56"/>
      <c r="Y23" s="53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4"/>
      <c r="AO23" s="54"/>
      <c r="AP23" s="54"/>
      <c r="AQ23" s="54"/>
      <c r="AR23" s="54"/>
      <c r="AS23" s="53"/>
      <c r="AT23" s="53"/>
      <c r="AU23" s="53"/>
      <c r="AV23" s="53"/>
      <c r="AW23" s="53"/>
      <c r="AX23" s="53"/>
    </row>
    <row r="24" spans="1:50">
      <c r="A24" s="68" t="s">
        <v>105</v>
      </c>
      <c r="B24" s="53">
        <v>100</v>
      </c>
      <c r="C24" s="53">
        <v>100</v>
      </c>
      <c r="D24" s="53">
        <v>100</v>
      </c>
      <c r="E24" s="53">
        <v>0</v>
      </c>
      <c r="F24" s="53">
        <v>100</v>
      </c>
      <c r="G24" s="53">
        <v>100</v>
      </c>
      <c r="H24" s="53">
        <v>100</v>
      </c>
      <c r="I24" s="53">
        <v>0</v>
      </c>
      <c r="J24" s="53">
        <v>0</v>
      </c>
      <c r="K24" s="53">
        <v>100</v>
      </c>
      <c r="L24" s="53">
        <v>33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/>
      <c r="U24" s="53"/>
      <c r="V24" s="53"/>
      <c r="W24" s="53"/>
      <c r="X24" s="56"/>
      <c r="Y24" s="53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4"/>
      <c r="AO24" s="54"/>
      <c r="AP24" s="54"/>
      <c r="AQ24" s="54"/>
      <c r="AR24" s="54"/>
      <c r="AS24" s="53"/>
      <c r="AT24" s="53"/>
      <c r="AU24" s="53"/>
      <c r="AV24" s="53"/>
      <c r="AW24" s="53"/>
      <c r="AX24" s="53"/>
    </row>
    <row r="25" spans="1:50">
      <c r="A25" s="68" t="s">
        <v>109</v>
      </c>
      <c r="B25" s="53">
        <v>100</v>
      </c>
      <c r="C25" s="53">
        <v>100</v>
      </c>
      <c r="D25" s="53">
        <v>100</v>
      </c>
      <c r="E25" s="53">
        <v>100</v>
      </c>
      <c r="F25" s="53">
        <v>100</v>
      </c>
      <c r="G25" s="53">
        <v>100</v>
      </c>
      <c r="H25" s="53">
        <v>100</v>
      </c>
      <c r="I25" s="53">
        <v>100</v>
      </c>
      <c r="J25" s="53">
        <v>100</v>
      </c>
      <c r="K25" s="53">
        <v>100</v>
      </c>
      <c r="L25" s="53">
        <v>25</v>
      </c>
      <c r="M25" s="53">
        <v>100</v>
      </c>
      <c r="N25" s="53">
        <v>100</v>
      </c>
      <c r="O25" s="53">
        <v>100</v>
      </c>
      <c r="P25" s="53">
        <v>0</v>
      </c>
      <c r="Q25" s="53">
        <v>0</v>
      </c>
      <c r="R25" s="53">
        <v>0</v>
      </c>
      <c r="S25" s="53">
        <v>100</v>
      </c>
      <c r="T25" s="53"/>
      <c r="U25" s="53"/>
      <c r="V25" s="53"/>
      <c r="W25" s="53"/>
      <c r="X25" s="56"/>
      <c r="Y25" s="53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4"/>
      <c r="AO25" s="54"/>
      <c r="AP25" s="54"/>
      <c r="AQ25" s="54"/>
      <c r="AR25" s="54"/>
      <c r="AS25" s="53"/>
      <c r="AT25" s="53"/>
      <c r="AU25" s="53"/>
      <c r="AV25" s="53"/>
      <c r="AW25" s="53"/>
      <c r="AX25" s="53"/>
    </row>
    <row r="26" spans="1:50">
      <c r="A26" s="68" t="s">
        <v>114</v>
      </c>
      <c r="B26" s="53">
        <v>100</v>
      </c>
      <c r="C26" s="53">
        <v>0</v>
      </c>
      <c r="D26" s="53">
        <v>100</v>
      </c>
      <c r="E26" s="53">
        <v>0</v>
      </c>
      <c r="F26" s="53">
        <v>100</v>
      </c>
      <c r="G26" s="53">
        <v>0</v>
      </c>
      <c r="H26" s="53">
        <v>100</v>
      </c>
      <c r="I26" s="53">
        <v>100</v>
      </c>
      <c r="J26" s="53">
        <v>0</v>
      </c>
      <c r="K26" s="53">
        <v>0</v>
      </c>
      <c r="L26" s="53">
        <v>50</v>
      </c>
      <c r="M26" s="53">
        <v>100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/>
      <c r="U26" s="53"/>
      <c r="V26" s="53"/>
      <c r="W26" s="53"/>
      <c r="X26" s="56"/>
      <c r="Y26" s="53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4"/>
      <c r="AO26" s="54"/>
      <c r="AP26" s="54"/>
      <c r="AQ26" s="54"/>
      <c r="AR26" s="54"/>
      <c r="AS26" s="53"/>
      <c r="AT26" s="53"/>
      <c r="AU26" s="53"/>
      <c r="AV26" s="53"/>
      <c r="AW26" s="53"/>
      <c r="AX26" s="53"/>
    </row>
    <row r="27" spans="1:50">
      <c r="A27" s="68" t="s">
        <v>119</v>
      </c>
      <c r="B27" s="53">
        <v>100</v>
      </c>
      <c r="C27" s="53">
        <v>0</v>
      </c>
      <c r="D27" s="53">
        <v>100</v>
      </c>
      <c r="E27" s="53">
        <v>100</v>
      </c>
      <c r="F27" s="53">
        <v>100</v>
      </c>
      <c r="G27" s="53">
        <v>100</v>
      </c>
      <c r="H27" s="53">
        <v>100</v>
      </c>
      <c r="I27" s="53">
        <v>0</v>
      </c>
      <c r="J27" s="53">
        <v>0</v>
      </c>
      <c r="K27" s="53">
        <v>100</v>
      </c>
      <c r="L27" s="53">
        <v>50</v>
      </c>
      <c r="M27" s="53">
        <v>0</v>
      </c>
      <c r="N27" s="53">
        <v>0</v>
      </c>
      <c r="O27" s="53">
        <v>100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/>
      <c r="Y27" s="53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4"/>
      <c r="AO27" s="54"/>
      <c r="AP27" s="54"/>
      <c r="AQ27" s="54"/>
      <c r="AR27" s="54"/>
      <c r="AS27" s="53"/>
      <c r="AT27" s="53"/>
      <c r="AU27" s="53"/>
      <c r="AV27" s="53"/>
      <c r="AW27" s="53"/>
      <c r="AX27" s="53"/>
    </row>
    <row r="28" spans="1:50">
      <c r="A28" s="68" t="s">
        <v>124</v>
      </c>
      <c r="B28" s="53">
        <v>0</v>
      </c>
      <c r="C28" s="53">
        <v>100</v>
      </c>
      <c r="D28" s="53">
        <v>100</v>
      </c>
      <c r="E28" s="53">
        <v>100</v>
      </c>
      <c r="F28" s="53">
        <v>100</v>
      </c>
      <c r="G28" s="53">
        <v>100</v>
      </c>
      <c r="H28" s="53">
        <v>100</v>
      </c>
      <c r="I28" s="53">
        <v>100</v>
      </c>
      <c r="J28" s="53">
        <v>0</v>
      </c>
      <c r="K28" s="53">
        <v>0</v>
      </c>
      <c r="L28" s="53">
        <v>0</v>
      </c>
      <c r="M28" s="53">
        <v>100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/>
      <c r="U28" s="53"/>
      <c r="V28" s="53"/>
      <c r="W28" s="53"/>
      <c r="X28" s="56"/>
      <c r="Y28" s="53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4"/>
      <c r="AO28" s="54"/>
      <c r="AP28" s="54"/>
      <c r="AQ28" s="54"/>
      <c r="AR28" s="54"/>
      <c r="AS28" s="53"/>
      <c r="AT28" s="53"/>
      <c r="AU28" s="53"/>
      <c r="AV28" s="53"/>
      <c r="AW28" s="53"/>
      <c r="AX28" s="53"/>
    </row>
    <row r="29" spans="1:50">
      <c r="A29" s="68" t="s">
        <v>128</v>
      </c>
      <c r="B29" s="53">
        <v>100</v>
      </c>
      <c r="C29" s="53">
        <v>100</v>
      </c>
      <c r="D29" s="53">
        <v>100</v>
      </c>
      <c r="E29" s="53">
        <v>0</v>
      </c>
      <c r="F29" s="53">
        <v>100</v>
      </c>
      <c r="G29" s="53">
        <v>100</v>
      </c>
      <c r="H29" s="53">
        <v>100</v>
      </c>
      <c r="I29" s="53">
        <v>100</v>
      </c>
      <c r="J29" s="53">
        <v>0</v>
      </c>
      <c r="K29" s="53">
        <v>0</v>
      </c>
      <c r="L29" s="53">
        <v>50</v>
      </c>
      <c r="M29" s="53">
        <v>100</v>
      </c>
      <c r="N29" s="53">
        <v>100</v>
      </c>
      <c r="O29" s="53">
        <v>0</v>
      </c>
      <c r="P29" s="53">
        <v>0</v>
      </c>
      <c r="Q29" s="53">
        <v>0</v>
      </c>
      <c r="R29" s="53">
        <v>0</v>
      </c>
      <c r="S29" s="53">
        <v>100</v>
      </c>
      <c r="T29" s="53"/>
      <c r="U29" s="53"/>
      <c r="V29" s="53"/>
      <c r="W29" s="53"/>
      <c r="X29" s="56"/>
      <c r="Y29" s="53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4"/>
      <c r="AO29" s="54"/>
      <c r="AP29" s="54"/>
      <c r="AQ29" s="54"/>
      <c r="AR29" s="54"/>
      <c r="AS29" s="53"/>
      <c r="AT29" s="53"/>
      <c r="AU29" s="53"/>
      <c r="AV29" s="53"/>
      <c r="AW29" s="53"/>
      <c r="AX29" s="53"/>
    </row>
    <row r="30" spans="1:50">
      <c r="A30" s="68" t="s">
        <v>132</v>
      </c>
      <c r="B30" s="53">
        <v>100</v>
      </c>
      <c r="C30" s="53">
        <v>0</v>
      </c>
      <c r="D30" s="53">
        <v>100</v>
      </c>
      <c r="E30" s="53">
        <v>100</v>
      </c>
      <c r="F30" s="53">
        <v>100</v>
      </c>
      <c r="G30" s="53">
        <v>0</v>
      </c>
      <c r="H30" s="53">
        <v>100</v>
      </c>
      <c r="I30" s="53">
        <v>100</v>
      </c>
      <c r="J30" s="53">
        <v>100</v>
      </c>
      <c r="K30" s="53">
        <v>100</v>
      </c>
      <c r="L30" s="53">
        <v>50</v>
      </c>
      <c r="M30" s="53">
        <v>0</v>
      </c>
      <c r="N30" s="53">
        <v>0</v>
      </c>
      <c r="O30" s="53">
        <v>100</v>
      </c>
      <c r="P30" s="53">
        <v>0</v>
      </c>
      <c r="Q30" s="53">
        <v>0</v>
      </c>
      <c r="R30" s="53">
        <v>0</v>
      </c>
      <c r="S30" s="53">
        <v>0</v>
      </c>
      <c r="T30" s="53"/>
      <c r="U30" s="53"/>
      <c r="V30" s="53"/>
      <c r="W30" s="53"/>
      <c r="X30" s="56"/>
      <c r="Y30" s="53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4"/>
      <c r="AO30" s="54"/>
      <c r="AP30" s="54"/>
      <c r="AQ30" s="54"/>
      <c r="AR30" s="54"/>
      <c r="AS30" s="53"/>
      <c r="AT30" s="53"/>
      <c r="AU30" s="53"/>
      <c r="AV30" s="53"/>
      <c r="AW30" s="53"/>
      <c r="AX30" s="53"/>
    </row>
    <row r="31" spans="1:50">
      <c r="A31" s="68" t="s">
        <v>135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100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/>
      <c r="U31" s="53"/>
      <c r="V31" s="53"/>
      <c r="W31" s="53"/>
      <c r="X31" s="56"/>
      <c r="Y31" s="53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3"/>
      <c r="AT31" s="53"/>
      <c r="AU31" s="53"/>
      <c r="AV31" s="53"/>
      <c r="AW31" s="53"/>
      <c r="AX31" s="53"/>
    </row>
    <row r="32" spans="1:50">
      <c r="A32" s="68" t="s">
        <v>139</v>
      </c>
      <c r="B32" s="53">
        <v>100</v>
      </c>
      <c r="C32" s="53">
        <v>100</v>
      </c>
      <c r="D32" s="53">
        <v>100</v>
      </c>
      <c r="E32" s="53">
        <v>100</v>
      </c>
      <c r="F32" s="53">
        <v>100</v>
      </c>
      <c r="G32" s="53">
        <v>0</v>
      </c>
      <c r="H32" s="53">
        <v>100</v>
      </c>
      <c r="I32" s="53">
        <v>100</v>
      </c>
      <c r="J32" s="53">
        <v>0</v>
      </c>
      <c r="K32" s="53">
        <v>100</v>
      </c>
      <c r="L32" s="53">
        <v>66</v>
      </c>
      <c r="M32" s="53">
        <v>100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/>
      <c r="U32" s="53"/>
      <c r="V32" s="53"/>
      <c r="W32" s="53"/>
      <c r="X32" s="56"/>
      <c r="Y32" s="53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3"/>
      <c r="AT32" s="53"/>
      <c r="AU32" s="53"/>
      <c r="AV32" s="53"/>
      <c r="AW32" s="53"/>
      <c r="AX32" s="53"/>
    </row>
    <row r="33" spans="1:50">
      <c r="A33" s="68" t="s">
        <v>142</v>
      </c>
      <c r="B33" s="53">
        <v>100</v>
      </c>
      <c r="C33" s="53">
        <v>100</v>
      </c>
      <c r="D33" s="53">
        <v>100</v>
      </c>
      <c r="E33" s="53">
        <v>0</v>
      </c>
      <c r="F33" s="53">
        <v>100</v>
      </c>
      <c r="G33" s="53">
        <v>0</v>
      </c>
      <c r="H33" s="53">
        <v>100</v>
      </c>
      <c r="I33" s="53">
        <v>100</v>
      </c>
      <c r="J33" s="53">
        <v>100</v>
      </c>
      <c r="K33" s="53">
        <v>0</v>
      </c>
      <c r="L33" s="53">
        <v>0</v>
      </c>
      <c r="M33" s="53">
        <v>0</v>
      </c>
      <c r="N33" s="53">
        <v>0</v>
      </c>
      <c r="O33" s="53">
        <v>100</v>
      </c>
      <c r="P33" s="53">
        <v>0</v>
      </c>
      <c r="Q33" s="53">
        <v>0</v>
      </c>
      <c r="R33" s="53">
        <v>0</v>
      </c>
      <c r="S33" s="53">
        <v>0</v>
      </c>
      <c r="T33" s="53"/>
      <c r="U33" s="53"/>
      <c r="V33" s="53"/>
      <c r="W33" s="53"/>
      <c r="X33" s="56"/>
      <c r="Y33" s="53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3"/>
      <c r="AT33" s="53"/>
      <c r="AU33" s="53"/>
      <c r="AV33" s="53"/>
      <c r="AW33" s="53"/>
      <c r="AX33" s="53"/>
    </row>
    <row r="34" spans="1:50">
      <c r="A34" s="68" t="s">
        <v>145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100</v>
      </c>
      <c r="H34" s="53">
        <v>0</v>
      </c>
      <c r="I34" s="53">
        <v>100</v>
      </c>
      <c r="J34" s="53">
        <v>0</v>
      </c>
      <c r="K34" s="53">
        <v>100</v>
      </c>
      <c r="L34" s="53">
        <v>50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/>
      <c r="U34" s="53"/>
      <c r="V34" s="53"/>
      <c r="W34" s="53"/>
      <c r="X34" s="56"/>
      <c r="Y34" s="53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3"/>
      <c r="AT34" s="53"/>
      <c r="AU34" s="53"/>
      <c r="AV34" s="53"/>
      <c r="AW34" s="53"/>
      <c r="AX34" s="53"/>
    </row>
    <row r="35" spans="1:50">
      <c r="A35" s="68" t="s">
        <v>148</v>
      </c>
      <c r="B35" s="53">
        <v>100</v>
      </c>
      <c r="C35" s="53">
        <v>0</v>
      </c>
      <c r="D35" s="53">
        <v>100</v>
      </c>
      <c r="E35" s="53">
        <v>0</v>
      </c>
      <c r="F35" s="53">
        <v>0</v>
      </c>
      <c r="G35" s="53">
        <v>0</v>
      </c>
      <c r="H35" s="53">
        <v>100</v>
      </c>
      <c r="I35" s="53">
        <v>100</v>
      </c>
      <c r="J35" s="53">
        <v>0</v>
      </c>
      <c r="K35" s="53">
        <v>0</v>
      </c>
      <c r="L35" s="53">
        <v>50</v>
      </c>
      <c r="M35" s="53">
        <v>0</v>
      </c>
      <c r="N35" s="53">
        <v>100</v>
      </c>
      <c r="O35" s="53">
        <v>100</v>
      </c>
      <c r="P35" s="53">
        <v>0</v>
      </c>
      <c r="Q35" s="53">
        <v>0</v>
      </c>
      <c r="R35" s="53">
        <v>0</v>
      </c>
      <c r="S35" s="53">
        <v>0</v>
      </c>
      <c r="T35" s="53"/>
      <c r="U35" s="53"/>
      <c r="V35" s="53"/>
      <c r="W35" s="53"/>
      <c r="X35" s="56"/>
      <c r="Y35" s="53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3"/>
      <c r="AT35" s="53"/>
      <c r="AU35" s="53"/>
      <c r="AV35" s="53"/>
      <c r="AW35" s="53"/>
      <c r="AX35" s="53"/>
    </row>
    <row r="36" spans="1:50">
      <c r="A36" s="68" t="s">
        <v>153</v>
      </c>
      <c r="B36" s="53">
        <v>100</v>
      </c>
      <c r="C36" s="53">
        <v>100</v>
      </c>
      <c r="D36" s="53">
        <v>100</v>
      </c>
      <c r="E36" s="53">
        <v>100</v>
      </c>
      <c r="F36" s="53">
        <v>100</v>
      </c>
      <c r="G36" s="53">
        <v>100</v>
      </c>
      <c r="H36" s="53">
        <v>100</v>
      </c>
      <c r="I36" s="53">
        <v>0</v>
      </c>
      <c r="J36" s="53">
        <v>0</v>
      </c>
      <c r="K36" s="53">
        <v>100</v>
      </c>
      <c r="L36" s="53">
        <v>50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/>
      <c r="U36" s="53"/>
      <c r="V36" s="53"/>
      <c r="W36" s="53"/>
      <c r="X36" s="56"/>
      <c r="Y36" s="53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3"/>
      <c r="AT36" s="53"/>
      <c r="AU36" s="53"/>
      <c r="AV36" s="53"/>
      <c r="AW36" s="53"/>
      <c r="AX36" s="53"/>
    </row>
    <row r="37" spans="1:50">
      <c r="A37" s="68" t="s">
        <v>157</v>
      </c>
      <c r="B37" s="53">
        <v>100</v>
      </c>
      <c r="C37" s="53">
        <v>100</v>
      </c>
      <c r="D37" s="53">
        <v>100</v>
      </c>
      <c r="E37" s="53">
        <v>100</v>
      </c>
      <c r="F37" s="53">
        <v>100</v>
      </c>
      <c r="G37" s="53">
        <v>100</v>
      </c>
      <c r="H37" s="53">
        <v>100</v>
      </c>
      <c r="I37" s="53">
        <v>100</v>
      </c>
      <c r="J37" s="53">
        <v>100</v>
      </c>
      <c r="K37" s="53">
        <v>100</v>
      </c>
      <c r="L37" s="53">
        <v>50</v>
      </c>
      <c r="M37" s="53">
        <v>100</v>
      </c>
      <c r="N37" s="53">
        <v>100</v>
      </c>
      <c r="O37" s="53">
        <v>100</v>
      </c>
      <c r="P37" s="53">
        <v>0</v>
      </c>
      <c r="Q37" s="53">
        <v>100</v>
      </c>
      <c r="R37" s="53">
        <v>100</v>
      </c>
      <c r="S37" s="53">
        <v>100</v>
      </c>
      <c r="T37" s="53"/>
      <c r="U37" s="53"/>
      <c r="V37" s="53"/>
      <c r="W37" s="53"/>
      <c r="X37" s="56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3"/>
      <c r="AT37" s="53"/>
      <c r="AU37" s="53"/>
      <c r="AV37" s="53"/>
      <c r="AW37" s="53"/>
      <c r="AX37" s="53"/>
    </row>
    <row r="38" spans="1:50">
      <c r="A38" s="68" t="s">
        <v>161</v>
      </c>
      <c r="B38" s="53">
        <v>100</v>
      </c>
      <c r="C38" s="53">
        <v>100</v>
      </c>
      <c r="D38" s="53">
        <v>100</v>
      </c>
      <c r="E38" s="53">
        <v>100</v>
      </c>
      <c r="F38" s="53">
        <v>100</v>
      </c>
      <c r="G38" s="53">
        <v>0</v>
      </c>
      <c r="H38" s="53">
        <v>100</v>
      </c>
      <c r="I38" s="53">
        <v>0</v>
      </c>
      <c r="J38" s="53">
        <v>0</v>
      </c>
      <c r="K38" s="53">
        <v>0</v>
      </c>
      <c r="L38" s="53">
        <v>50</v>
      </c>
      <c r="M38" s="53">
        <v>100</v>
      </c>
      <c r="N38" s="53">
        <v>100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/>
      <c r="U38" s="53"/>
      <c r="V38" s="53"/>
      <c r="W38" s="53"/>
      <c r="X38" s="56"/>
      <c r="Y38" s="53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3"/>
      <c r="AT38" s="53"/>
      <c r="AU38" s="53"/>
      <c r="AV38" s="53"/>
      <c r="AW38" s="53"/>
      <c r="AX38" s="53"/>
    </row>
    <row r="39" spans="1:50">
      <c r="A39" s="68" t="s">
        <v>165</v>
      </c>
      <c r="B39" s="53">
        <v>100</v>
      </c>
      <c r="C39" s="53">
        <v>100</v>
      </c>
      <c r="D39" s="53">
        <v>100</v>
      </c>
      <c r="E39" s="53">
        <v>100</v>
      </c>
      <c r="F39" s="53">
        <v>100</v>
      </c>
      <c r="G39" s="53">
        <v>100</v>
      </c>
      <c r="H39" s="53">
        <v>100</v>
      </c>
      <c r="I39" s="53">
        <v>100</v>
      </c>
      <c r="J39" s="53">
        <v>100</v>
      </c>
      <c r="K39" s="53">
        <v>100</v>
      </c>
      <c r="L39" s="53">
        <v>33</v>
      </c>
      <c r="M39" s="53">
        <v>100</v>
      </c>
      <c r="N39" s="53">
        <v>0</v>
      </c>
      <c r="O39" s="53">
        <v>100</v>
      </c>
      <c r="P39" s="53">
        <v>0</v>
      </c>
      <c r="Q39" s="53">
        <v>0</v>
      </c>
      <c r="R39" s="53">
        <v>0</v>
      </c>
      <c r="S39" s="53">
        <v>0</v>
      </c>
      <c r="T39" s="53"/>
      <c r="U39" s="53"/>
      <c r="V39" s="53"/>
      <c r="W39" s="53"/>
      <c r="X39" s="56"/>
      <c r="Y39" s="53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3"/>
      <c r="AT39" s="53"/>
      <c r="AU39" s="53"/>
      <c r="AV39" s="53"/>
      <c r="AW39" s="53"/>
      <c r="AX39" s="53"/>
    </row>
    <row r="40" spans="1:50">
      <c r="A40" s="68" t="s">
        <v>170</v>
      </c>
      <c r="B40" s="53">
        <v>0</v>
      </c>
      <c r="C40" s="53">
        <v>100</v>
      </c>
      <c r="D40" s="53">
        <v>100</v>
      </c>
      <c r="E40" s="53">
        <v>100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100</v>
      </c>
      <c r="O40" s="53">
        <v>0</v>
      </c>
      <c r="P40" s="53">
        <v>0</v>
      </c>
      <c r="Q40" s="53">
        <v>0</v>
      </c>
      <c r="R40" s="53">
        <v>0</v>
      </c>
      <c r="S40" s="53">
        <v>100</v>
      </c>
      <c r="T40" s="53"/>
      <c r="U40" s="53"/>
      <c r="V40" s="53"/>
      <c r="W40" s="53"/>
      <c r="X40" s="56"/>
      <c r="Y40" s="53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3"/>
      <c r="AT40" s="53"/>
      <c r="AU40" s="53"/>
      <c r="AV40" s="53"/>
      <c r="AW40" s="53"/>
      <c r="AX40" s="53"/>
    </row>
    <row r="41" spans="1:50">
      <c r="A41" s="68" t="s">
        <v>175</v>
      </c>
      <c r="B41" s="53">
        <v>100</v>
      </c>
      <c r="C41" s="53">
        <v>100</v>
      </c>
      <c r="D41" s="53">
        <v>100</v>
      </c>
      <c r="E41" s="53">
        <v>100</v>
      </c>
      <c r="F41" s="53">
        <v>100</v>
      </c>
      <c r="G41" s="53">
        <v>0</v>
      </c>
      <c r="H41" s="53">
        <v>100</v>
      </c>
      <c r="I41" s="53">
        <v>0</v>
      </c>
      <c r="J41" s="53">
        <v>0</v>
      </c>
      <c r="K41" s="53">
        <v>0</v>
      </c>
      <c r="L41" s="53">
        <v>50</v>
      </c>
      <c r="M41" s="53">
        <v>100</v>
      </c>
      <c r="N41" s="53">
        <v>100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/>
      <c r="U41" s="53"/>
      <c r="V41" s="53"/>
      <c r="W41" s="53"/>
      <c r="X41" s="54"/>
      <c r="Y41" s="53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3"/>
      <c r="AT41" s="53"/>
      <c r="AU41" s="53"/>
      <c r="AV41" s="53"/>
      <c r="AW41" s="53"/>
      <c r="AX41" s="53"/>
    </row>
    <row r="42" spans="1:50">
      <c r="A42" s="68" t="s">
        <v>178</v>
      </c>
      <c r="B42" s="53">
        <v>100</v>
      </c>
      <c r="C42" s="53">
        <v>0</v>
      </c>
      <c r="D42" s="53">
        <v>100</v>
      </c>
      <c r="E42" s="53">
        <v>0</v>
      </c>
      <c r="F42" s="53">
        <v>100</v>
      </c>
      <c r="G42" s="53">
        <v>0</v>
      </c>
      <c r="H42" s="53">
        <v>100</v>
      </c>
      <c r="I42" s="53">
        <v>0</v>
      </c>
      <c r="J42" s="53">
        <v>100</v>
      </c>
      <c r="K42" s="53">
        <v>0</v>
      </c>
      <c r="L42" s="53">
        <v>0</v>
      </c>
      <c r="M42" s="53">
        <v>100</v>
      </c>
      <c r="N42" s="53">
        <v>100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/>
      <c r="U42" s="53"/>
      <c r="V42" s="53"/>
      <c r="W42" s="53"/>
      <c r="X42" s="54"/>
      <c r="Y42" s="53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3"/>
      <c r="AT42" s="53"/>
      <c r="AU42" s="53"/>
      <c r="AV42" s="53"/>
      <c r="AW42" s="53"/>
      <c r="AX42" s="53"/>
    </row>
    <row r="43" spans="1:50">
      <c r="A43" s="68" t="s">
        <v>183</v>
      </c>
      <c r="B43" s="53">
        <v>0</v>
      </c>
      <c r="C43" s="53">
        <v>100</v>
      </c>
      <c r="D43" s="53">
        <v>100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50</v>
      </c>
      <c r="M43" s="53">
        <v>100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/>
      <c r="U43" s="53"/>
      <c r="V43" s="53"/>
      <c r="W43" s="53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3"/>
      <c r="AT43" s="53"/>
      <c r="AU43" s="53"/>
      <c r="AV43" s="53"/>
      <c r="AW43" s="53"/>
      <c r="AX43" s="53"/>
    </row>
    <row r="44" spans="1:50">
      <c r="A44" s="68" t="s">
        <v>187</v>
      </c>
      <c r="B44" s="53">
        <v>100</v>
      </c>
      <c r="C44" s="53">
        <v>100</v>
      </c>
      <c r="D44" s="53">
        <v>100</v>
      </c>
      <c r="E44" s="53">
        <v>100</v>
      </c>
      <c r="F44" s="53">
        <v>100</v>
      </c>
      <c r="G44" s="53">
        <v>100</v>
      </c>
      <c r="H44" s="53">
        <v>100</v>
      </c>
      <c r="I44" s="53">
        <v>100</v>
      </c>
      <c r="J44" s="53">
        <v>100</v>
      </c>
      <c r="K44" s="53">
        <v>0</v>
      </c>
      <c r="L44" s="53">
        <v>50</v>
      </c>
      <c r="M44" s="53">
        <v>100</v>
      </c>
      <c r="N44" s="53">
        <v>100</v>
      </c>
      <c r="O44" s="53">
        <v>100</v>
      </c>
      <c r="P44" s="53">
        <v>0</v>
      </c>
      <c r="Q44" s="53">
        <v>0</v>
      </c>
      <c r="R44" s="53">
        <v>0</v>
      </c>
      <c r="S44" s="53">
        <v>0</v>
      </c>
      <c r="T44" s="53"/>
      <c r="U44" s="53"/>
      <c r="V44" s="53"/>
      <c r="W44" s="53"/>
      <c r="X44" s="54"/>
      <c r="Y44" s="53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3"/>
      <c r="AT44" s="53"/>
      <c r="AU44" s="53"/>
      <c r="AV44" s="53"/>
      <c r="AW44" s="53"/>
      <c r="AX44" s="53"/>
    </row>
    <row r="45" spans="1:50">
      <c r="A45" s="68" t="s">
        <v>192</v>
      </c>
      <c r="B45" s="53">
        <v>100</v>
      </c>
      <c r="C45" s="53">
        <v>100</v>
      </c>
      <c r="D45" s="53">
        <v>100</v>
      </c>
      <c r="E45" s="53">
        <v>0</v>
      </c>
      <c r="F45" s="53">
        <v>0</v>
      </c>
      <c r="G45" s="53">
        <v>100</v>
      </c>
      <c r="H45" s="53">
        <v>100</v>
      </c>
      <c r="I45" s="53">
        <v>0</v>
      </c>
      <c r="J45" s="53">
        <v>100</v>
      </c>
      <c r="K45" s="53">
        <v>0</v>
      </c>
      <c r="L45" s="53">
        <v>33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/>
      <c r="U45" s="53"/>
      <c r="V45" s="53"/>
      <c r="W45" s="53"/>
      <c r="X45" s="54"/>
      <c r="Y45" s="53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3"/>
      <c r="AT45" s="53"/>
      <c r="AU45" s="53"/>
      <c r="AV45" s="53"/>
      <c r="AW45" s="53"/>
      <c r="AX45" s="53"/>
    </row>
    <row r="46" spans="1:50">
      <c r="A46" s="68" t="s">
        <v>195</v>
      </c>
      <c r="B46" s="53">
        <v>100</v>
      </c>
      <c r="C46" s="53">
        <v>100</v>
      </c>
      <c r="D46" s="53">
        <v>100</v>
      </c>
      <c r="E46" s="53">
        <v>100</v>
      </c>
      <c r="F46" s="53">
        <v>0</v>
      </c>
      <c r="G46" s="53">
        <v>100</v>
      </c>
      <c r="H46" s="53">
        <v>0</v>
      </c>
      <c r="I46" s="53">
        <v>100</v>
      </c>
      <c r="J46" s="53">
        <v>0</v>
      </c>
      <c r="K46" s="53">
        <v>0</v>
      </c>
      <c r="L46" s="53">
        <v>50</v>
      </c>
      <c r="M46" s="53">
        <v>100</v>
      </c>
      <c r="N46" s="53">
        <v>100</v>
      </c>
      <c r="O46" s="53">
        <v>100</v>
      </c>
      <c r="P46" s="53">
        <v>0</v>
      </c>
      <c r="Q46" s="53">
        <v>0</v>
      </c>
      <c r="R46" s="53">
        <v>0</v>
      </c>
      <c r="S46" s="53">
        <v>100</v>
      </c>
      <c r="T46" s="53"/>
      <c r="U46" s="53"/>
      <c r="V46" s="53"/>
      <c r="W46" s="53"/>
      <c r="X46" s="54"/>
      <c r="Y46" s="53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3"/>
      <c r="AT46" s="53"/>
      <c r="AU46" s="53"/>
      <c r="AV46" s="53"/>
      <c r="AW46" s="53"/>
      <c r="AX46" s="53"/>
    </row>
    <row r="47" spans="1:50">
      <c r="A47" s="68" t="s">
        <v>199</v>
      </c>
      <c r="B47" s="53">
        <v>100</v>
      </c>
      <c r="C47" s="53">
        <v>100</v>
      </c>
      <c r="D47" s="53">
        <v>100</v>
      </c>
      <c r="E47" s="53">
        <v>0</v>
      </c>
      <c r="F47" s="53">
        <v>100</v>
      </c>
      <c r="G47" s="53">
        <v>0</v>
      </c>
      <c r="H47" s="53">
        <v>100</v>
      </c>
      <c r="I47" s="53">
        <v>0</v>
      </c>
      <c r="J47" s="53">
        <v>100</v>
      </c>
      <c r="K47" s="53">
        <v>0</v>
      </c>
      <c r="L47" s="53">
        <v>0</v>
      </c>
      <c r="M47" s="53">
        <v>100</v>
      </c>
      <c r="N47" s="53">
        <v>100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/>
      <c r="U47" s="53"/>
      <c r="V47" s="53"/>
      <c r="W47" s="53"/>
      <c r="X47" s="54"/>
      <c r="Y47" s="53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3"/>
      <c r="AT47" s="53"/>
      <c r="AU47" s="53"/>
      <c r="AV47" s="53"/>
      <c r="AW47" s="53"/>
      <c r="AX47" s="53"/>
    </row>
    <row r="48" spans="1:50">
      <c r="A48" s="68" t="s">
        <v>202</v>
      </c>
      <c r="B48" s="53">
        <v>100</v>
      </c>
      <c r="C48" s="53">
        <v>100</v>
      </c>
      <c r="D48" s="53">
        <v>100</v>
      </c>
      <c r="E48" s="53">
        <v>100</v>
      </c>
      <c r="F48" s="53">
        <v>100</v>
      </c>
      <c r="G48" s="53">
        <v>100</v>
      </c>
      <c r="H48" s="53">
        <v>0</v>
      </c>
      <c r="I48" s="53">
        <v>100</v>
      </c>
      <c r="J48" s="53">
        <v>100</v>
      </c>
      <c r="K48" s="53">
        <v>100</v>
      </c>
      <c r="L48" s="53">
        <v>50</v>
      </c>
      <c r="M48" s="53">
        <v>100</v>
      </c>
      <c r="N48" s="53">
        <v>100</v>
      </c>
      <c r="O48" s="53">
        <v>100</v>
      </c>
      <c r="P48" s="53">
        <v>0</v>
      </c>
      <c r="Q48" s="53">
        <v>0</v>
      </c>
      <c r="R48" s="53">
        <v>0</v>
      </c>
      <c r="S48" s="53">
        <v>100</v>
      </c>
      <c r="T48" s="53"/>
      <c r="U48" s="53"/>
      <c r="V48" s="53"/>
      <c r="W48" s="53"/>
      <c r="X48" s="54"/>
      <c r="Y48" s="53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3"/>
      <c r="AT48" s="53"/>
      <c r="AU48" s="53"/>
      <c r="AV48" s="53"/>
      <c r="AW48" s="53"/>
      <c r="AX48" s="53"/>
    </row>
    <row r="49" spans="1:50">
      <c r="A49" s="68" t="s">
        <v>206</v>
      </c>
      <c r="B49" s="53">
        <v>100</v>
      </c>
      <c r="C49" s="53">
        <v>100</v>
      </c>
      <c r="D49" s="53">
        <v>100</v>
      </c>
      <c r="E49" s="53">
        <v>0</v>
      </c>
      <c r="F49" s="53">
        <v>100</v>
      </c>
      <c r="G49" s="53">
        <v>0</v>
      </c>
      <c r="H49" s="53">
        <v>100</v>
      </c>
      <c r="I49" s="53">
        <v>0</v>
      </c>
      <c r="J49" s="53">
        <v>100</v>
      </c>
      <c r="K49" s="53">
        <v>0</v>
      </c>
      <c r="L49" s="53">
        <v>50</v>
      </c>
      <c r="M49" s="53">
        <v>100</v>
      </c>
      <c r="N49" s="53">
        <v>100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/>
      <c r="U49" s="53"/>
      <c r="V49" s="53"/>
      <c r="W49" s="53"/>
      <c r="X49" s="54"/>
      <c r="Y49" s="53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3"/>
      <c r="AT49" s="53"/>
      <c r="AU49" s="53"/>
      <c r="AV49" s="53"/>
      <c r="AW49" s="53"/>
      <c r="AX49" s="53"/>
    </row>
    <row r="50" spans="1:50">
      <c r="A50" s="68" t="s">
        <v>210</v>
      </c>
      <c r="B50" s="53">
        <v>100</v>
      </c>
      <c r="C50" s="53">
        <v>100</v>
      </c>
      <c r="D50" s="53">
        <v>100</v>
      </c>
      <c r="E50" s="53">
        <v>100</v>
      </c>
      <c r="F50" s="53">
        <v>100</v>
      </c>
      <c r="G50" s="53">
        <v>100</v>
      </c>
      <c r="H50" s="53">
        <v>0</v>
      </c>
      <c r="I50" s="53">
        <v>100</v>
      </c>
      <c r="J50" s="53">
        <v>100</v>
      </c>
      <c r="K50" s="53">
        <v>100</v>
      </c>
      <c r="L50" s="53">
        <v>50</v>
      </c>
      <c r="M50" s="53">
        <v>100</v>
      </c>
      <c r="N50" s="53">
        <v>100</v>
      </c>
      <c r="O50" s="53">
        <v>100</v>
      </c>
      <c r="P50" s="53">
        <v>0</v>
      </c>
      <c r="Q50" s="53">
        <v>0</v>
      </c>
      <c r="R50" s="53">
        <v>0</v>
      </c>
      <c r="S50" s="53">
        <v>100</v>
      </c>
      <c r="T50" s="53"/>
      <c r="U50" s="53"/>
      <c r="V50" s="53"/>
      <c r="W50" s="53"/>
      <c r="X50" s="54"/>
      <c r="Y50" s="53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3"/>
      <c r="AT50" s="53"/>
      <c r="AU50" s="53"/>
      <c r="AV50" s="53"/>
      <c r="AW50" s="53"/>
      <c r="AX50" s="53"/>
    </row>
    <row r="51" spans="1:50">
      <c r="A51" s="68" t="s">
        <v>214</v>
      </c>
      <c r="B51" s="53">
        <v>100</v>
      </c>
      <c r="C51" s="53">
        <v>100</v>
      </c>
      <c r="D51" s="53">
        <v>100</v>
      </c>
      <c r="E51" s="53">
        <v>0</v>
      </c>
      <c r="F51" s="53">
        <v>0</v>
      </c>
      <c r="G51" s="53">
        <v>0</v>
      </c>
      <c r="H51" s="53">
        <v>100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100</v>
      </c>
      <c r="P51" s="53">
        <v>0</v>
      </c>
      <c r="Q51" s="53">
        <v>0</v>
      </c>
      <c r="R51" s="53">
        <v>0</v>
      </c>
      <c r="S51" s="53">
        <v>0</v>
      </c>
      <c r="T51" s="53"/>
      <c r="U51" s="53"/>
      <c r="V51" s="53"/>
      <c r="W51" s="53"/>
      <c r="X51" s="54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>
      <c r="A52" s="68" t="s">
        <v>217</v>
      </c>
      <c r="B52" s="53">
        <v>100</v>
      </c>
      <c r="C52" s="53">
        <v>100</v>
      </c>
      <c r="D52" s="53">
        <v>100</v>
      </c>
      <c r="E52" s="53">
        <v>100</v>
      </c>
      <c r="F52" s="53">
        <v>100</v>
      </c>
      <c r="G52" s="53">
        <v>100</v>
      </c>
      <c r="H52" s="53">
        <v>100</v>
      </c>
      <c r="I52" s="53">
        <v>100</v>
      </c>
      <c r="J52" s="53">
        <v>100</v>
      </c>
      <c r="K52" s="53">
        <v>0</v>
      </c>
      <c r="L52" s="53">
        <v>0</v>
      </c>
      <c r="M52" s="53">
        <v>100</v>
      </c>
      <c r="N52" s="53">
        <v>0</v>
      </c>
      <c r="O52" s="53">
        <v>100</v>
      </c>
      <c r="P52" s="53">
        <v>0</v>
      </c>
      <c r="Q52" s="53">
        <v>0</v>
      </c>
      <c r="R52" s="53">
        <v>0</v>
      </c>
      <c r="S52" s="53">
        <v>0</v>
      </c>
      <c r="T52" s="53"/>
      <c r="U52" s="53"/>
      <c r="V52" s="53"/>
      <c r="W52" s="53"/>
      <c r="X52" s="54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</row>
    <row r="53" spans="1:50">
      <c r="A53" s="68" t="s">
        <v>220</v>
      </c>
      <c r="B53" s="53">
        <v>0</v>
      </c>
      <c r="C53" s="53">
        <v>100</v>
      </c>
      <c r="D53" s="53">
        <v>0</v>
      </c>
      <c r="E53" s="53">
        <v>0</v>
      </c>
      <c r="F53" s="53">
        <v>0</v>
      </c>
      <c r="G53" s="53">
        <v>100</v>
      </c>
      <c r="H53" s="53">
        <v>100</v>
      </c>
      <c r="I53" s="53">
        <v>0</v>
      </c>
      <c r="J53" s="53">
        <v>0</v>
      </c>
      <c r="K53" s="53">
        <v>0</v>
      </c>
      <c r="L53" s="53">
        <v>100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/>
      <c r="U53" s="53"/>
      <c r="V53" s="53"/>
      <c r="W53" s="53"/>
      <c r="X53" s="54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</row>
    <row r="54" spans="1:50">
      <c r="A54" s="68" t="s">
        <v>223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100</v>
      </c>
      <c r="I54" s="53">
        <v>0</v>
      </c>
      <c r="J54" s="53">
        <v>100</v>
      </c>
      <c r="K54" s="53">
        <v>0</v>
      </c>
      <c r="L54" s="53">
        <v>50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/>
      <c r="U54" s="53"/>
      <c r="V54" s="53"/>
      <c r="W54" s="53"/>
      <c r="X54" s="54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</row>
    <row r="55" spans="1:50">
      <c r="A55" s="68" t="s">
        <v>226</v>
      </c>
      <c r="B55" s="53">
        <v>100</v>
      </c>
      <c r="C55" s="53">
        <v>100</v>
      </c>
      <c r="D55" s="53">
        <v>100</v>
      </c>
      <c r="E55" s="53">
        <v>100</v>
      </c>
      <c r="F55" s="53">
        <v>100</v>
      </c>
      <c r="G55" s="53">
        <v>100</v>
      </c>
      <c r="H55" s="53">
        <v>100</v>
      </c>
      <c r="I55" s="53">
        <v>100</v>
      </c>
      <c r="J55" s="53">
        <v>100</v>
      </c>
      <c r="K55" s="53">
        <v>0</v>
      </c>
      <c r="L55" s="53">
        <v>33</v>
      </c>
      <c r="M55" s="53">
        <v>0</v>
      </c>
      <c r="N55" s="53">
        <v>0</v>
      </c>
      <c r="O55" s="53">
        <v>100</v>
      </c>
      <c r="P55" s="53">
        <v>0</v>
      </c>
      <c r="Q55" s="53">
        <v>0</v>
      </c>
      <c r="R55" s="53">
        <v>0</v>
      </c>
      <c r="S55" s="53">
        <v>0</v>
      </c>
      <c r="T55" s="53"/>
      <c r="U55" s="53"/>
      <c r="V55" s="53"/>
      <c r="W55" s="53"/>
      <c r="X55" s="54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</row>
    <row r="56" spans="1:50">
      <c r="A56" s="68" t="s">
        <v>230</v>
      </c>
      <c r="B56" s="53">
        <v>100</v>
      </c>
      <c r="C56" s="53">
        <v>100</v>
      </c>
      <c r="D56" s="53">
        <v>100</v>
      </c>
      <c r="E56" s="53">
        <v>100</v>
      </c>
      <c r="F56" s="53">
        <v>100</v>
      </c>
      <c r="G56" s="53">
        <v>100</v>
      </c>
      <c r="H56" s="53">
        <v>100</v>
      </c>
      <c r="I56" s="53">
        <v>100</v>
      </c>
      <c r="J56" s="53">
        <v>100</v>
      </c>
      <c r="K56" s="53">
        <v>100</v>
      </c>
      <c r="L56" s="53">
        <v>50</v>
      </c>
      <c r="M56" s="53">
        <v>100</v>
      </c>
      <c r="N56" s="53">
        <v>100</v>
      </c>
      <c r="O56" s="53">
        <v>100</v>
      </c>
      <c r="P56" s="53">
        <v>0</v>
      </c>
      <c r="Q56" s="53">
        <v>100</v>
      </c>
      <c r="R56" s="53">
        <v>100</v>
      </c>
      <c r="S56" s="53">
        <v>100</v>
      </c>
      <c r="T56" s="53"/>
      <c r="U56" s="53"/>
      <c r="V56" s="53"/>
      <c r="W56" s="53"/>
      <c r="X56" s="54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</row>
    <row r="57" spans="1:50">
      <c r="A57" s="68" t="s">
        <v>233</v>
      </c>
      <c r="B57" s="53">
        <v>0</v>
      </c>
      <c r="C57" s="53">
        <v>0</v>
      </c>
      <c r="D57" s="53">
        <v>100</v>
      </c>
      <c r="E57" s="53">
        <v>100</v>
      </c>
      <c r="F57" s="53">
        <v>100</v>
      </c>
      <c r="G57" s="53">
        <v>100</v>
      </c>
      <c r="H57" s="53">
        <v>100</v>
      </c>
      <c r="I57" s="53">
        <v>100</v>
      </c>
      <c r="J57" s="53">
        <v>0</v>
      </c>
      <c r="K57" s="53">
        <v>0</v>
      </c>
      <c r="L57" s="53">
        <v>50</v>
      </c>
      <c r="M57" s="53">
        <v>100</v>
      </c>
      <c r="N57" s="53">
        <v>0</v>
      </c>
      <c r="O57" s="53">
        <v>100</v>
      </c>
      <c r="P57" s="53">
        <v>0</v>
      </c>
      <c r="Q57" s="53">
        <v>0</v>
      </c>
      <c r="R57" s="53">
        <v>0</v>
      </c>
      <c r="S57" s="53">
        <v>0</v>
      </c>
      <c r="T57" s="53"/>
      <c r="U57" s="53"/>
      <c r="V57" s="53"/>
      <c r="W57" s="53"/>
      <c r="X57" s="5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</row>
    <row r="58" spans="1:50">
      <c r="A58" s="68" t="s">
        <v>236</v>
      </c>
      <c r="B58" s="53">
        <v>100</v>
      </c>
      <c r="C58" s="53">
        <v>100</v>
      </c>
      <c r="D58" s="53">
        <v>100</v>
      </c>
      <c r="E58" s="53">
        <v>100</v>
      </c>
      <c r="F58" s="53">
        <v>0</v>
      </c>
      <c r="G58" s="53">
        <v>100</v>
      </c>
      <c r="H58" s="53">
        <v>100</v>
      </c>
      <c r="I58" s="53">
        <v>100</v>
      </c>
      <c r="J58" s="53">
        <v>100</v>
      </c>
      <c r="K58" s="53">
        <v>100</v>
      </c>
      <c r="L58" s="53">
        <v>100</v>
      </c>
      <c r="M58" s="53">
        <v>100</v>
      </c>
      <c r="N58" s="53">
        <v>100</v>
      </c>
      <c r="O58" s="53">
        <v>100</v>
      </c>
      <c r="P58" s="53">
        <v>100</v>
      </c>
      <c r="Q58" s="53">
        <v>100</v>
      </c>
      <c r="R58" s="53">
        <v>100</v>
      </c>
      <c r="S58" s="53">
        <v>100</v>
      </c>
      <c r="T58" s="53"/>
      <c r="U58" s="53"/>
      <c r="V58" s="53"/>
      <c r="W58" s="53"/>
      <c r="X58" s="54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</row>
    <row r="59" spans="1:50">
      <c r="A59" s="68" t="s">
        <v>241</v>
      </c>
      <c r="B59" s="53">
        <v>100</v>
      </c>
      <c r="C59" s="53">
        <v>100</v>
      </c>
      <c r="D59" s="53">
        <v>0</v>
      </c>
      <c r="E59" s="53">
        <v>100</v>
      </c>
      <c r="F59" s="53">
        <v>0</v>
      </c>
      <c r="G59" s="53">
        <v>100</v>
      </c>
      <c r="H59" s="53">
        <v>0</v>
      </c>
      <c r="I59" s="53">
        <v>100</v>
      </c>
      <c r="J59" s="53">
        <v>0</v>
      </c>
      <c r="K59" s="53">
        <v>0</v>
      </c>
      <c r="L59" s="53">
        <v>50</v>
      </c>
      <c r="M59" s="53">
        <v>100</v>
      </c>
      <c r="N59" s="53">
        <v>0</v>
      </c>
      <c r="O59" s="53">
        <v>100</v>
      </c>
      <c r="P59" s="53">
        <v>0</v>
      </c>
      <c r="Q59" s="53">
        <v>0</v>
      </c>
      <c r="R59" s="53">
        <v>0</v>
      </c>
      <c r="S59" s="53">
        <v>0</v>
      </c>
      <c r="T59" s="53"/>
      <c r="U59" s="53"/>
      <c r="V59" s="53"/>
      <c r="W59" s="53"/>
      <c r="X59" s="54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</row>
    <row r="60" spans="1:50">
      <c r="A60" s="68" t="s">
        <v>247</v>
      </c>
      <c r="B60" s="53">
        <v>100</v>
      </c>
      <c r="C60" s="53">
        <v>100</v>
      </c>
      <c r="D60" s="53">
        <v>100</v>
      </c>
      <c r="E60" s="53">
        <v>100</v>
      </c>
      <c r="F60" s="53">
        <v>100</v>
      </c>
      <c r="G60" s="53">
        <v>100</v>
      </c>
      <c r="H60" s="53">
        <v>100</v>
      </c>
      <c r="I60" s="53">
        <v>100</v>
      </c>
      <c r="J60" s="53">
        <v>0</v>
      </c>
      <c r="K60" s="53">
        <v>0</v>
      </c>
      <c r="L60" s="53">
        <v>50</v>
      </c>
      <c r="M60" s="53">
        <v>100</v>
      </c>
      <c r="N60" s="53">
        <v>100</v>
      </c>
      <c r="O60" s="53">
        <v>100</v>
      </c>
      <c r="P60" s="53">
        <v>0</v>
      </c>
      <c r="Q60" s="53">
        <v>0</v>
      </c>
      <c r="R60" s="53">
        <v>0</v>
      </c>
      <c r="S60" s="53">
        <v>0</v>
      </c>
      <c r="T60" s="53"/>
      <c r="U60" s="53"/>
      <c r="V60" s="53"/>
      <c r="W60" s="53"/>
      <c r="X60" s="54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</row>
    <row r="61" spans="1:50">
      <c r="A61" s="68" t="s">
        <v>250</v>
      </c>
      <c r="B61" s="53">
        <v>0</v>
      </c>
      <c r="C61" s="53">
        <v>100</v>
      </c>
      <c r="D61" s="53">
        <v>100</v>
      </c>
      <c r="E61" s="53">
        <v>100</v>
      </c>
      <c r="F61" s="53">
        <v>100</v>
      </c>
      <c r="G61" s="53">
        <v>100</v>
      </c>
      <c r="H61" s="53">
        <v>100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/>
      <c r="U61" s="53"/>
      <c r="V61" s="53"/>
      <c r="W61" s="53"/>
      <c r="X61" s="54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</row>
    <row r="62" spans="1:50">
      <c r="A62" s="68" t="s">
        <v>254</v>
      </c>
      <c r="B62" s="53">
        <v>100</v>
      </c>
      <c r="C62" s="53">
        <v>100</v>
      </c>
      <c r="D62" s="53">
        <v>100</v>
      </c>
      <c r="E62" s="53">
        <v>100</v>
      </c>
      <c r="F62" s="53">
        <v>100</v>
      </c>
      <c r="G62" s="53">
        <v>100</v>
      </c>
      <c r="H62" s="53">
        <v>100</v>
      </c>
      <c r="I62" s="53">
        <v>100</v>
      </c>
      <c r="J62" s="53">
        <v>100</v>
      </c>
      <c r="K62" s="53">
        <v>100</v>
      </c>
      <c r="L62" s="53">
        <v>0</v>
      </c>
      <c r="M62" s="53">
        <v>100</v>
      </c>
      <c r="N62" s="53">
        <v>100</v>
      </c>
      <c r="O62" s="53">
        <v>100</v>
      </c>
      <c r="P62" s="53">
        <v>0</v>
      </c>
      <c r="Q62" s="53">
        <v>0</v>
      </c>
      <c r="R62" s="53">
        <v>0</v>
      </c>
      <c r="S62" s="53">
        <v>0</v>
      </c>
      <c r="T62" s="53"/>
      <c r="U62" s="53"/>
      <c r="V62" s="53"/>
      <c r="W62" s="53"/>
      <c r="X62" s="5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</row>
    <row r="63" spans="1:50">
      <c r="A63" s="68" t="s">
        <v>258</v>
      </c>
      <c r="B63" s="53">
        <v>0</v>
      </c>
      <c r="C63" s="53">
        <v>0</v>
      </c>
      <c r="D63" s="53">
        <v>100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100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/>
      <c r="U63" s="53"/>
      <c r="V63" s="53"/>
      <c r="W63" s="53"/>
      <c r="X63" s="54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</row>
    <row r="64" spans="1:50">
      <c r="A64" s="68" t="s">
        <v>261</v>
      </c>
      <c r="B64" s="53">
        <v>0</v>
      </c>
      <c r="C64" s="53">
        <v>100</v>
      </c>
      <c r="D64" s="53">
        <v>100</v>
      </c>
      <c r="E64" s="53">
        <v>100</v>
      </c>
      <c r="F64" s="53">
        <v>100</v>
      </c>
      <c r="G64" s="53">
        <v>100</v>
      </c>
      <c r="H64" s="53">
        <v>100</v>
      </c>
      <c r="I64" s="53">
        <v>0</v>
      </c>
      <c r="J64" s="53">
        <v>0</v>
      </c>
      <c r="K64" s="53">
        <v>0</v>
      </c>
      <c r="L64" s="53">
        <v>50</v>
      </c>
      <c r="M64" s="53">
        <v>100</v>
      </c>
      <c r="N64" s="53">
        <v>0</v>
      </c>
      <c r="O64" s="53">
        <v>100</v>
      </c>
      <c r="P64" s="53">
        <v>0</v>
      </c>
      <c r="Q64" s="53">
        <v>0</v>
      </c>
      <c r="R64" s="53">
        <v>0</v>
      </c>
      <c r="S64" s="53">
        <v>0</v>
      </c>
      <c r="T64" s="53"/>
      <c r="U64" s="53"/>
      <c r="V64" s="53"/>
      <c r="W64" s="53"/>
      <c r="X64" s="54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</row>
    <row r="65" spans="1:50">
      <c r="A65" s="68" t="s">
        <v>264</v>
      </c>
      <c r="B65" s="53">
        <v>100</v>
      </c>
      <c r="C65" s="53">
        <v>0</v>
      </c>
      <c r="D65" s="53">
        <v>100</v>
      </c>
      <c r="E65" s="53">
        <v>100</v>
      </c>
      <c r="F65" s="53">
        <v>100</v>
      </c>
      <c r="G65" s="53">
        <v>0</v>
      </c>
      <c r="H65" s="53">
        <v>100</v>
      </c>
      <c r="I65" s="53">
        <v>0</v>
      </c>
      <c r="J65" s="53">
        <v>0</v>
      </c>
      <c r="K65" s="53">
        <v>0</v>
      </c>
      <c r="L65" s="53">
        <v>50</v>
      </c>
      <c r="M65" s="53">
        <v>0</v>
      </c>
      <c r="N65" s="53">
        <v>0</v>
      </c>
      <c r="O65" s="53">
        <v>100</v>
      </c>
      <c r="P65" s="53">
        <v>0</v>
      </c>
      <c r="Q65" s="53">
        <v>0</v>
      </c>
      <c r="R65" s="53">
        <v>0</v>
      </c>
      <c r="S65" s="53">
        <v>0</v>
      </c>
      <c r="T65" s="53"/>
      <c r="U65" s="53"/>
      <c r="V65" s="53"/>
      <c r="W65" s="53"/>
      <c r="X65" s="54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</row>
    <row r="66" spans="1:50">
      <c r="A66" s="68" t="s">
        <v>267</v>
      </c>
      <c r="B66" s="53">
        <v>100</v>
      </c>
      <c r="C66" s="53">
        <v>100</v>
      </c>
      <c r="D66" s="53">
        <v>100</v>
      </c>
      <c r="E66" s="53">
        <v>100</v>
      </c>
      <c r="F66" s="53">
        <v>100</v>
      </c>
      <c r="G66" s="53">
        <v>100</v>
      </c>
      <c r="H66" s="53">
        <v>100</v>
      </c>
      <c r="I66" s="53">
        <v>100</v>
      </c>
      <c r="J66" s="53">
        <v>0</v>
      </c>
      <c r="K66" s="53">
        <v>0</v>
      </c>
      <c r="L66" s="53">
        <v>50</v>
      </c>
      <c r="M66" s="53">
        <v>0</v>
      </c>
      <c r="N66" s="53">
        <v>100</v>
      </c>
      <c r="O66" s="53">
        <v>100</v>
      </c>
      <c r="P66" s="53">
        <v>0</v>
      </c>
      <c r="Q66" s="53">
        <v>0</v>
      </c>
      <c r="R66" s="53">
        <v>0</v>
      </c>
      <c r="S66" s="53">
        <v>0</v>
      </c>
      <c r="T66" s="53"/>
      <c r="U66" s="53"/>
      <c r="V66" s="53"/>
      <c r="W66" s="53"/>
      <c r="X66" s="54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</row>
    <row r="67" spans="1:50">
      <c r="A67" s="68" t="s">
        <v>271</v>
      </c>
      <c r="B67" s="53">
        <v>100</v>
      </c>
      <c r="C67" s="53">
        <v>100</v>
      </c>
      <c r="D67" s="53">
        <v>100</v>
      </c>
      <c r="E67" s="53">
        <v>100</v>
      </c>
      <c r="F67" s="53">
        <v>100</v>
      </c>
      <c r="G67" s="53">
        <v>100</v>
      </c>
      <c r="H67" s="53">
        <v>100</v>
      </c>
      <c r="I67" s="53">
        <v>100</v>
      </c>
      <c r="J67" s="53">
        <v>0</v>
      </c>
      <c r="K67" s="53">
        <v>0</v>
      </c>
      <c r="L67" s="53">
        <v>50</v>
      </c>
      <c r="M67" s="53">
        <v>100</v>
      </c>
      <c r="N67" s="53">
        <v>100</v>
      </c>
      <c r="O67" s="53">
        <v>100</v>
      </c>
      <c r="P67" s="53">
        <v>0</v>
      </c>
      <c r="Q67" s="53">
        <v>0</v>
      </c>
      <c r="R67" s="53">
        <v>100</v>
      </c>
      <c r="S67" s="53">
        <v>100</v>
      </c>
      <c r="T67" s="53"/>
      <c r="U67" s="53"/>
      <c r="V67" s="53"/>
      <c r="W67" s="53"/>
      <c r="X67" s="54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</row>
    <row r="68" spans="1:50">
      <c r="A68" s="68" t="s">
        <v>275</v>
      </c>
      <c r="B68" s="53">
        <v>100</v>
      </c>
      <c r="C68" s="53">
        <v>100</v>
      </c>
      <c r="D68" s="53">
        <v>100</v>
      </c>
      <c r="E68" s="53">
        <v>100</v>
      </c>
      <c r="F68" s="53">
        <v>100</v>
      </c>
      <c r="G68" s="53">
        <v>100</v>
      </c>
      <c r="H68" s="53">
        <v>100</v>
      </c>
      <c r="I68" s="53">
        <v>100</v>
      </c>
      <c r="J68" s="53">
        <v>100</v>
      </c>
      <c r="K68" s="53">
        <v>100</v>
      </c>
      <c r="L68" s="53">
        <v>50</v>
      </c>
      <c r="M68" s="53">
        <v>100</v>
      </c>
      <c r="N68" s="53">
        <v>100</v>
      </c>
      <c r="O68" s="53">
        <v>100</v>
      </c>
      <c r="P68" s="53">
        <v>0</v>
      </c>
      <c r="Q68" s="53">
        <v>0</v>
      </c>
      <c r="R68" s="53">
        <v>0</v>
      </c>
      <c r="S68" s="53">
        <v>100</v>
      </c>
      <c r="T68" s="53"/>
      <c r="U68" s="53"/>
      <c r="V68" s="53"/>
      <c r="W68" s="53"/>
      <c r="X68" s="54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</row>
    <row r="69" spans="1:50">
      <c r="A69" s="68" t="s">
        <v>275</v>
      </c>
      <c r="B69" s="53">
        <v>100</v>
      </c>
      <c r="C69" s="53">
        <v>100</v>
      </c>
      <c r="D69" s="53">
        <v>100</v>
      </c>
      <c r="E69" s="53">
        <v>100</v>
      </c>
      <c r="F69" s="53">
        <v>100</v>
      </c>
      <c r="G69" s="53">
        <v>100</v>
      </c>
      <c r="H69" s="53">
        <v>100</v>
      </c>
      <c r="I69" s="53">
        <v>100</v>
      </c>
      <c r="J69" s="53">
        <v>100</v>
      </c>
      <c r="K69" s="53">
        <v>100</v>
      </c>
      <c r="L69" s="53">
        <v>50</v>
      </c>
      <c r="M69" s="53">
        <v>100</v>
      </c>
      <c r="N69" s="53">
        <v>100</v>
      </c>
      <c r="O69" s="53">
        <v>100</v>
      </c>
      <c r="P69" s="53">
        <v>0</v>
      </c>
      <c r="Q69" s="53">
        <v>0</v>
      </c>
      <c r="R69" s="53">
        <v>0</v>
      </c>
      <c r="S69" s="53">
        <v>100</v>
      </c>
      <c r="T69" s="53"/>
      <c r="U69" s="53"/>
      <c r="V69" s="53"/>
      <c r="W69" s="53"/>
      <c r="X69" s="54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</row>
    <row r="70" spans="1:50">
      <c r="A70" s="68" t="s">
        <v>280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100</v>
      </c>
      <c r="H70" s="53">
        <v>0</v>
      </c>
      <c r="I70" s="53">
        <v>0</v>
      </c>
      <c r="J70" s="53">
        <v>0</v>
      </c>
      <c r="K70" s="53">
        <v>0</v>
      </c>
      <c r="L70" s="53">
        <v>50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/>
      <c r="U70" s="53"/>
      <c r="V70" s="53"/>
      <c r="W70" s="53"/>
      <c r="X70" s="54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</row>
    <row r="71" spans="1:50">
      <c r="A71" s="68" t="s">
        <v>285</v>
      </c>
      <c r="B71" s="53">
        <v>100</v>
      </c>
      <c r="C71" s="53">
        <v>100</v>
      </c>
      <c r="D71" s="53">
        <v>100</v>
      </c>
      <c r="E71" s="53">
        <v>100</v>
      </c>
      <c r="F71" s="53">
        <v>100</v>
      </c>
      <c r="G71" s="53">
        <v>100</v>
      </c>
      <c r="H71" s="53">
        <v>100</v>
      </c>
      <c r="I71" s="53">
        <v>100</v>
      </c>
      <c r="J71" s="53">
        <v>0</v>
      </c>
      <c r="K71" s="53">
        <v>0</v>
      </c>
      <c r="L71" s="53">
        <v>33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/>
      <c r="U71" s="53"/>
      <c r="V71" s="53"/>
      <c r="W71" s="53"/>
      <c r="X71" s="54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</row>
    <row r="72" spans="1:50">
      <c r="A72" s="68" t="s">
        <v>288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100</v>
      </c>
      <c r="H72" s="53">
        <v>100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/>
      <c r="U72" s="53"/>
      <c r="V72" s="53"/>
      <c r="W72" s="53"/>
      <c r="X72" s="54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</row>
    <row r="73" spans="1:50">
      <c r="A73" s="68" t="s">
        <v>292</v>
      </c>
      <c r="B73" s="53">
        <v>100</v>
      </c>
      <c r="C73" s="53">
        <v>0</v>
      </c>
      <c r="D73" s="53">
        <v>100</v>
      </c>
      <c r="E73" s="53">
        <v>0</v>
      </c>
      <c r="F73" s="53">
        <v>100</v>
      </c>
      <c r="G73" s="53">
        <v>0</v>
      </c>
      <c r="H73" s="53">
        <v>100</v>
      </c>
      <c r="I73" s="53">
        <v>100</v>
      </c>
      <c r="J73" s="53">
        <v>0</v>
      </c>
      <c r="K73" s="53">
        <v>100</v>
      </c>
      <c r="L73" s="53">
        <v>0</v>
      </c>
      <c r="M73" s="53">
        <v>100</v>
      </c>
      <c r="N73" s="53">
        <v>0</v>
      </c>
      <c r="O73" s="53">
        <v>100</v>
      </c>
      <c r="P73" s="53">
        <v>0</v>
      </c>
      <c r="Q73" s="53">
        <v>0</v>
      </c>
      <c r="R73" s="53">
        <v>0</v>
      </c>
      <c r="S73" s="53">
        <v>0</v>
      </c>
      <c r="T73" s="53"/>
      <c r="U73" s="53"/>
      <c r="V73" s="53"/>
      <c r="W73" s="53"/>
      <c r="X73" s="54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</row>
    <row r="74" spans="1:50">
      <c r="A74" s="68" t="s">
        <v>296</v>
      </c>
      <c r="B74" s="53">
        <v>0</v>
      </c>
      <c r="C74" s="53">
        <v>0</v>
      </c>
      <c r="D74" s="53">
        <v>0</v>
      </c>
      <c r="E74" s="53">
        <v>100</v>
      </c>
      <c r="F74" s="53">
        <v>0</v>
      </c>
      <c r="G74" s="53">
        <v>0</v>
      </c>
      <c r="H74" s="53">
        <v>100</v>
      </c>
      <c r="I74" s="53">
        <v>100</v>
      </c>
      <c r="J74" s="53">
        <v>0</v>
      </c>
      <c r="K74" s="53">
        <v>0</v>
      </c>
      <c r="L74" s="53">
        <v>50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/>
      <c r="U74" s="53"/>
      <c r="V74" s="53"/>
      <c r="W74" s="53"/>
      <c r="X74" s="54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</row>
    <row r="75" spans="1:50">
      <c r="A75" s="68" t="s">
        <v>300</v>
      </c>
      <c r="B75" s="53">
        <v>100</v>
      </c>
      <c r="C75" s="53">
        <v>100</v>
      </c>
      <c r="D75" s="53">
        <v>100</v>
      </c>
      <c r="E75" s="53">
        <v>0</v>
      </c>
      <c r="F75" s="53">
        <v>100</v>
      </c>
      <c r="G75" s="53">
        <v>0</v>
      </c>
      <c r="H75" s="53">
        <v>100</v>
      </c>
      <c r="I75" s="53">
        <v>100</v>
      </c>
      <c r="J75" s="53">
        <v>0</v>
      </c>
      <c r="K75" s="53">
        <v>100</v>
      </c>
      <c r="L75" s="53">
        <v>50</v>
      </c>
      <c r="M75" s="53">
        <v>0</v>
      </c>
      <c r="N75" s="53">
        <v>0</v>
      </c>
      <c r="O75" s="53">
        <v>100</v>
      </c>
      <c r="P75" s="53">
        <v>0</v>
      </c>
      <c r="Q75" s="53">
        <v>0</v>
      </c>
      <c r="R75" s="53">
        <v>0</v>
      </c>
      <c r="S75" s="53">
        <v>0</v>
      </c>
      <c r="T75" s="53"/>
      <c r="U75" s="53"/>
      <c r="V75" s="53"/>
      <c r="W75" s="53"/>
      <c r="X75" s="54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</row>
    <row r="76" spans="1:50">
      <c r="A76" s="68" t="s">
        <v>304</v>
      </c>
      <c r="B76" s="53">
        <v>100</v>
      </c>
      <c r="C76" s="53">
        <v>0</v>
      </c>
      <c r="D76" s="53">
        <v>0</v>
      </c>
      <c r="E76" s="53">
        <v>100</v>
      </c>
      <c r="F76" s="53">
        <v>0</v>
      </c>
      <c r="G76" s="53">
        <v>0</v>
      </c>
      <c r="H76" s="53">
        <v>0</v>
      </c>
      <c r="I76" s="53">
        <v>100</v>
      </c>
      <c r="J76" s="53">
        <v>0</v>
      </c>
      <c r="K76" s="53">
        <v>0</v>
      </c>
      <c r="L76" s="53">
        <v>50</v>
      </c>
      <c r="M76" s="53">
        <v>0</v>
      </c>
      <c r="N76" s="53">
        <v>0</v>
      </c>
      <c r="O76" s="53">
        <v>100</v>
      </c>
      <c r="P76" s="53">
        <v>0</v>
      </c>
      <c r="Q76" s="53">
        <v>0</v>
      </c>
      <c r="R76" s="53">
        <v>0</v>
      </c>
      <c r="S76" s="53">
        <v>0</v>
      </c>
      <c r="T76" s="53"/>
      <c r="U76" s="53"/>
      <c r="V76" s="53"/>
      <c r="W76" s="53"/>
      <c r="X76" s="54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</row>
    <row r="77" spans="1:50">
      <c r="A77" s="68" t="s">
        <v>307</v>
      </c>
      <c r="B77" s="53">
        <v>100</v>
      </c>
      <c r="C77" s="53">
        <v>100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/>
      <c r="U77" s="53"/>
      <c r="V77" s="53"/>
      <c r="W77" s="53"/>
      <c r="X77" s="54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</row>
    <row r="78" spans="1:50">
      <c r="A78" s="68" t="s">
        <v>310</v>
      </c>
      <c r="B78" s="53">
        <v>0</v>
      </c>
      <c r="C78" s="53">
        <v>0</v>
      </c>
      <c r="D78" s="53">
        <v>100</v>
      </c>
      <c r="E78" s="53">
        <v>0</v>
      </c>
      <c r="F78" s="53">
        <v>0</v>
      </c>
      <c r="G78" s="53">
        <v>0</v>
      </c>
      <c r="H78" s="53">
        <v>100</v>
      </c>
      <c r="I78" s="53">
        <v>100</v>
      </c>
      <c r="J78" s="53">
        <v>0</v>
      </c>
      <c r="K78" s="53">
        <v>0</v>
      </c>
      <c r="L78" s="53">
        <v>50</v>
      </c>
      <c r="M78" s="53">
        <v>0</v>
      </c>
      <c r="N78" s="53">
        <v>100</v>
      </c>
      <c r="O78" s="53">
        <v>0</v>
      </c>
      <c r="P78" s="53">
        <v>0</v>
      </c>
      <c r="Q78" s="53">
        <v>0</v>
      </c>
      <c r="R78" s="53">
        <v>0</v>
      </c>
      <c r="S78" s="53">
        <v>100</v>
      </c>
      <c r="T78" s="53"/>
      <c r="U78" s="53"/>
      <c r="V78" s="53"/>
      <c r="W78" s="53"/>
      <c r="X78" s="54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</row>
    <row r="79" spans="1:50">
      <c r="A79" s="68" t="s">
        <v>313</v>
      </c>
      <c r="B79" s="53">
        <v>100</v>
      </c>
      <c r="C79" s="53">
        <v>0</v>
      </c>
      <c r="D79" s="53">
        <v>100</v>
      </c>
      <c r="E79" s="53">
        <v>0</v>
      </c>
      <c r="F79" s="53">
        <v>100</v>
      </c>
      <c r="G79" s="53">
        <v>100</v>
      </c>
      <c r="H79" s="53">
        <v>100</v>
      </c>
      <c r="I79" s="53">
        <v>0</v>
      </c>
      <c r="J79" s="53">
        <v>0</v>
      </c>
      <c r="K79" s="53">
        <v>0</v>
      </c>
      <c r="L79" s="53">
        <v>50</v>
      </c>
      <c r="M79" s="53">
        <v>0</v>
      </c>
      <c r="N79" s="53">
        <v>0</v>
      </c>
      <c r="O79" s="53">
        <v>100</v>
      </c>
      <c r="P79" s="53">
        <v>0</v>
      </c>
      <c r="Q79" s="53">
        <v>0</v>
      </c>
      <c r="R79" s="53">
        <v>0</v>
      </c>
      <c r="S79" s="53">
        <v>0</v>
      </c>
      <c r="T79" s="53"/>
      <c r="U79" s="53"/>
      <c r="V79" s="53"/>
      <c r="W79" s="53"/>
      <c r="X79" s="54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</row>
    <row r="80" spans="1:50">
      <c r="A80" s="68" t="s">
        <v>316</v>
      </c>
      <c r="B80" s="53">
        <v>100</v>
      </c>
      <c r="C80" s="53">
        <v>100</v>
      </c>
      <c r="D80" s="53">
        <v>0</v>
      </c>
      <c r="E80" s="53">
        <v>0</v>
      </c>
      <c r="F80" s="53">
        <v>100</v>
      </c>
      <c r="G80" s="53">
        <v>100</v>
      </c>
      <c r="H80" s="53">
        <v>100</v>
      </c>
      <c r="I80" s="53">
        <v>0</v>
      </c>
      <c r="J80" s="53">
        <v>100</v>
      </c>
      <c r="K80" s="53">
        <v>100</v>
      </c>
      <c r="L80" s="53">
        <v>0</v>
      </c>
      <c r="M80" s="53">
        <v>100</v>
      </c>
      <c r="N80" s="53">
        <v>100</v>
      </c>
      <c r="O80" s="53">
        <v>100</v>
      </c>
      <c r="P80" s="53">
        <v>0</v>
      </c>
      <c r="Q80" s="53">
        <v>0</v>
      </c>
      <c r="R80" s="53">
        <v>0</v>
      </c>
      <c r="S80" s="53">
        <v>0</v>
      </c>
      <c r="T80" s="53"/>
      <c r="U80" s="53"/>
      <c r="V80" s="53"/>
      <c r="W80" s="53"/>
      <c r="X80" s="54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</row>
    <row r="81" spans="1:50">
      <c r="A81" s="68" t="s">
        <v>320</v>
      </c>
      <c r="B81" s="53">
        <v>0</v>
      </c>
      <c r="C81" s="53">
        <v>0</v>
      </c>
      <c r="D81" s="53">
        <v>100</v>
      </c>
      <c r="E81" s="53">
        <v>100</v>
      </c>
      <c r="F81" s="53">
        <v>100</v>
      </c>
      <c r="G81" s="53">
        <v>0</v>
      </c>
      <c r="H81" s="53">
        <v>100</v>
      </c>
      <c r="I81" s="53">
        <v>100</v>
      </c>
      <c r="J81" s="53">
        <v>0</v>
      </c>
      <c r="K81" s="53">
        <v>100</v>
      </c>
      <c r="L81" s="53">
        <v>0</v>
      </c>
      <c r="M81" s="53">
        <v>100</v>
      </c>
      <c r="N81" s="53">
        <v>0</v>
      </c>
      <c r="O81" s="53">
        <v>100</v>
      </c>
      <c r="P81" s="53">
        <v>0</v>
      </c>
      <c r="Q81" s="53">
        <v>0</v>
      </c>
      <c r="R81" s="53">
        <v>0</v>
      </c>
      <c r="S81" s="53">
        <v>0</v>
      </c>
      <c r="T81" s="53"/>
      <c r="U81" s="53"/>
      <c r="V81" s="53"/>
      <c r="W81" s="53"/>
      <c r="X81" s="54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</row>
    <row r="82" spans="1:50">
      <c r="A82" s="68" t="s">
        <v>323</v>
      </c>
      <c r="B82" s="53">
        <v>100</v>
      </c>
      <c r="C82" s="53">
        <v>0</v>
      </c>
      <c r="D82" s="53">
        <v>100</v>
      </c>
      <c r="E82" s="53">
        <v>100</v>
      </c>
      <c r="F82" s="53">
        <v>100</v>
      </c>
      <c r="G82" s="53">
        <v>0</v>
      </c>
      <c r="H82" s="53">
        <v>100</v>
      </c>
      <c r="I82" s="53">
        <v>0</v>
      </c>
      <c r="J82" s="53">
        <v>0</v>
      </c>
      <c r="K82" s="53">
        <v>100</v>
      </c>
      <c r="L82" s="53">
        <v>0</v>
      </c>
      <c r="M82" s="53">
        <v>100</v>
      </c>
      <c r="N82" s="53">
        <v>0</v>
      </c>
      <c r="O82" s="53">
        <v>100</v>
      </c>
      <c r="P82" s="53">
        <v>0</v>
      </c>
      <c r="Q82" s="53">
        <v>0</v>
      </c>
      <c r="R82" s="53">
        <v>0</v>
      </c>
      <c r="S82" s="53">
        <v>0</v>
      </c>
      <c r="T82" s="53"/>
      <c r="U82" s="53"/>
      <c r="V82" s="53"/>
      <c r="W82" s="53"/>
      <c r="X82" s="54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</row>
    <row r="83" spans="1:50">
      <c r="A83" s="68" t="s">
        <v>326</v>
      </c>
      <c r="B83" s="53">
        <v>100</v>
      </c>
      <c r="C83" s="53">
        <v>100</v>
      </c>
      <c r="D83" s="53">
        <v>0</v>
      </c>
      <c r="E83" s="53">
        <v>0</v>
      </c>
      <c r="F83" s="53">
        <v>0</v>
      </c>
      <c r="G83" s="53">
        <v>100</v>
      </c>
      <c r="H83" s="53">
        <v>100</v>
      </c>
      <c r="I83" s="53">
        <v>0</v>
      </c>
      <c r="J83" s="53">
        <v>0</v>
      </c>
      <c r="K83" s="53">
        <v>0</v>
      </c>
      <c r="L83" s="53">
        <v>50</v>
      </c>
      <c r="M83" s="53">
        <v>0</v>
      </c>
      <c r="N83" s="53">
        <v>0</v>
      </c>
      <c r="O83" s="53">
        <v>100</v>
      </c>
      <c r="P83" s="53">
        <v>0</v>
      </c>
      <c r="Q83" s="53">
        <v>0</v>
      </c>
      <c r="R83" s="53">
        <v>0</v>
      </c>
      <c r="S83" s="53">
        <v>0</v>
      </c>
      <c r="T83" s="53"/>
      <c r="U83" s="53"/>
      <c r="V83" s="53"/>
      <c r="W83" s="53"/>
      <c r="X83" s="54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</row>
    <row r="84" spans="1:50">
      <c r="A84" s="68" t="s">
        <v>330</v>
      </c>
      <c r="B84" s="53">
        <v>100</v>
      </c>
      <c r="C84" s="53">
        <v>0</v>
      </c>
      <c r="D84" s="53">
        <v>100</v>
      </c>
      <c r="E84" s="53">
        <v>100</v>
      </c>
      <c r="F84" s="53">
        <v>0</v>
      </c>
      <c r="G84" s="53">
        <v>0</v>
      </c>
      <c r="H84" s="53">
        <v>100</v>
      </c>
      <c r="I84" s="53">
        <v>100</v>
      </c>
      <c r="J84" s="53">
        <v>0</v>
      </c>
      <c r="K84" s="53">
        <v>0</v>
      </c>
      <c r="L84" s="53">
        <v>50</v>
      </c>
      <c r="M84" s="53">
        <v>0</v>
      </c>
      <c r="N84" s="53">
        <v>100</v>
      </c>
      <c r="O84" s="53">
        <v>100</v>
      </c>
      <c r="P84" s="53">
        <v>0</v>
      </c>
      <c r="Q84" s="53">
        <v>0</v>
      </c>
      <c r="R84" s="53">
        <v>0</v>
      </c>
      <c r="S84" s="53">
        <v>100</v>
      </c>
      <c r="T84" s="53"/>
      <c r="U84" s="53"/>
      <c r="V84" s="53"/>
      <c r="W84" s="53"/>
      <c r="X84" s="54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</row>
    <row r="85" spans="1:50">
      <c r="A85" s="68" t="s">
        <v>333</v>
      </c>
      <c r="B85" s="53">
        <v>0</v>
      </c>
      <c r="C85" s="53">
        <v>100</v>
      </c>
      <c r="D85" s="53">
        <v>100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100</v>
      </c>
      <c r="L85" s="53">
        <v>50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/>
      <c r="U85" s="53"/>
      <c r="V85" s="53"/>
      <c r="W85" s="53"/>
      <c r="X85" s="54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</row>
    <row r="86" spans="1:50">
      <c r="A86" s="68" t="s">
        <v>337</v>
      </c>
      <c r="B86" s="53">
        <v>100</v>
      </c>
      <c r="C86" s="53">
        <v>100</v>
      </c>
      <c r="D86" s="53">
        <v>0</v>
      </c>
      <c r="E86" s="53">
        <v>100</v>
      </c>
      <c r="F86" s="53">
        <v>100</v>
      </c>
      <c r="G86" s="53">
        <v>0</v>
      </c>
      <c r="H86" s="53">
        <v>100</v>
      </c>
      <c r="I86" s="53">
        <v>100</v>
      </c>
      <c r="J86" s="53">
        <v>100</v>
      </c>
      <c r="K86" s="53">
        <v>100</v>
      </c>
      <c r="L86" s="53">
        <v>0</v>
      </c>
      <c r="M86" s="53">
        <v>0</v>
      </c>
      <c r="N86" s="53">
        <v>100</v>
      </c>
      <c r="O86" s="53">
        <v>100</v>
      </c>
      <c r="P86" s="53">
        <v>0</v>
      </c>
      <c r="Q86" s="53">
        <v>100</v>
      </c>
      <c r="R86" s="53">
        <v>100</v>
      </c>
      <c r="S86" s="53">
        <v>100</v>
      </c>
      <c r="T86" s="53"/>
      <c r="U86" s="53"/>
      <c r="V86" s="53"/>
      <c r="W86" s="53"/>
      <c r="X86" s="54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</row>
    <row r="87" spans="1:50">
      <c r="A87" s="68" t="s">
        <v>341</v>
      </c>
      <c r="B87" s="53">
        <v>100</v>
      </c>
      <c r="C87" s="53">
        <v>100</v>
      </c>
      <c r="D87" s="53">
        <v>100</v>
      </c>
      <c r="E87" s="53">
        <v>100</v>
      </c>
      <c r="F87" s="53">
        <v>100</v>
      </c>
      <c r="G87" s="53">
        <v>0</v>
      </c>
      <c r="H87" s="53">
        <v>100</v>
      </c>
      <c r="I87" s="53">
        <v>100</v>
      </c>
      <c r="J87" s="53">
        <v>100</v>
      </c>
      <c r="K87" s="53">
        <v>0</v>
      </c>
      <c r="L87" s="53">
        <v>0</v>
      </c>
      <c r="M87" s="53">
        <v>0</v>
      </c>
      <c r="N87" s="53">
        <v>100</v>
      </c>
      <c r="O87" s="53">
        <v>100</v>
      </c>
      <c r="P87" s="53">
        <v>0</v>
      </c>
      <c r="Q87" s="53">
        <v>0</v>
      </c>
      <c r="R87" s="53">
        <v>0</v>
      </c>
      <c r="S87" s="53">
        <v>100</v>
      </c>
      <c r="T87" s="53"/>
      <c r="U87" s="53"/>
      <c r="V87" s="53"/>
      <c r="W87" s="53"/>
      <c r="X87" s="54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</row>
    <row r="88" spans="1:50">
      <c r="A88" s="68" t="s">
        <v>344</v>
      </c>
      <c r="B88" s="53">
        <v>100</v>
      </c>
      <c r="C88" s="53">
        <v>0</v>
      </c>
      <c r="D88" s="53">
        <v>0</v>
      </c>
      <c r="E88" s="53">
        <v>100</v>
      </c>
      <c r="F88" s="53">
        <v>100</v>
      </c>
      <c r="G88" s="53">
        <v>100</v>
      </c>
      <c r="H88" s="53">
        <v>100</v>
      </c>
      <c r="I88" s="53">
        <v>0</v>
      </c>
      <c r="J88" s="53">
        <v>0</v>
      </c>
      <c r="K88" s="53">
        <v>100</v>
      </c>
      <c r="L88" s="53">
        <v>50</v>
      </c>
      <c r="M88" s="53">
        <v>0</v>
      </c>
      <c r="N88" s="53">
        <v>0</v>
      </c>
      <c r="O88" s="53">
        <v>100</v>
      </c>
      <c r="P88" s="53">
        <v>0</v>
      </c>
      <c r="Q88" s="53">
        <v>0</v>
      </c>
      <c r="R88" s="53">
        <v>0</v>
      </c>
      <c r="S88" s="53">
        <v>0</v>
      </c>
      <c r="T88" s="53"/>
      <c r="U88" s="53"/>
      <c r="V88" s="53"/>
      <c r="W88" s="53"/>
      <c r="X88" s="54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</row>
    <row r="89" spans="1:50">
      <c r="A89" s="68" t="s">
        <v>347</v>
      </c>
      <c r="B89" s="53">
        <v>0</v>
      </c>
      <c r="C89" s="53">
        <v>0</v>
      </c>
      <c r="D89" s="53">
        <v>100</v>
      </c>
      <c r="E89" s="53">
        <v>100</v>
      </c>
      <c r="F89" s="53">
        <v>0</v>
      </c>
      <c r="G89" s="53">
        <v>0</v>
      </c>
      <c r="H89" s="53">
        <v>100</v>
      </c>
      <c r="I89" s="53">
        <v>0</v>
      </c>
      <c r="J89" s="53">
        <v>0</v>
      </c>
      <c r="K89" s="53">
        <v>100</v>
      </c>
      <c r="L89" s="53">
        <v>50</v>
      </c>
      <c r="M89" s="53">
        <v>100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/>
      <c r="U89" s="53"/>
      <c r="V89" s="53"/>
      <c r="W89" s="53"/>
      <c r="X89" s="54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</row>
    <row r="90" spans="1:50">
      <c r="A90" s="68" t="s">
        <v>351</v>
      </c>
      <c r="B90" s="53">
        <v>100</v>
      </c>
      <c r="C90" s="53">
        <v>0</v>
      </c>
      <c r="D90" s="53">
        <v>100</v>
      </c>
      <c r="E90" s="53">
        <v>100</v>
      </c>
      <c r="F90" s="53">
        <v>100</v>
      </c>
      <c r="G90" s="53">
        <v>0</v>
      </c>
      <c r="H90" s="53">
        <v>100</v>
      </c>
      <c r="I90" s="53">
        <v>100</v>
      </c>
      <c r="J90" s="53">
        <v>0</v>
      </c>
      <c r="K90" s="53">
        <v>100</v>
      </c>
      <c r="L90" s="53">
        <v>0</v>
      </c>
      <c r="M90" s="53">
        <v>100</v>
      </c>
      <c r="N90" s="53">
        <v>0</v>
      </c>
      <c r="O90" s="53">
        <v>100</v>
      </c>
      <c r="P90" s="53">
        <v>0</v>
      </c>
      <c r="Q90" s="53">
        <v>0</v>
      </c>
      <c r="R90" s="53">
        <v>0</v>
      </c>
      <c r="S90" s="53">
        <v>0</v>
      </c>
      <c r="T90" s="53"/>
      <c r="U90" s="53"/>
      <c r="V90" s="53"/>
      <c r="W90" s="53"/>
      <c r="X90" s="54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</row>
    <row r="91" spans="1:50">
      <c r="A91" s="68" t="s">
        <v>354</v>
      </c>
      <c r="B91" s="53">
        <v>100</v>
      </c>
      <c r="C91" s="53">
        <v>0</v>
      </c>
      <c r="D91" s="53">
        <v>100</v>
      </c>
      <c r="E91" s="53">
        <v>100</v>
      </c>
      <c r="F91" s="53">
        <v>100</v>
      </c>
      <c r="G91" s="53">
        <v>100</v>
      </c>
      <c r="H91" s="53">
        <v>100</v>
      </c>
      <c r="I91" s="53">
        <v>100</v>
      </c>
      <c r="J91" s="53">
        <v>0</v>
      </c>
      <c r="K91" s="53">
        <v>0</v>
      </c>
      <c r="L91" s="53">
        <v>0</v>
      </c>
      <c r="M91" s="53">
        <v>100</v>
      </c>
      <c r="N91" s="53">
        <v>100</v>
      </c>
      <c r="O91" s="53">
        <v>100</v>
      </c>
      <c r="P91" s="53">
        <v>0</v>
      </c>
      <c r="Q91" s="53">
        <v>0</v>
      </c>
      <c r="R91" s="53">
        <v>0</v>
      </c>
      <c r="S91" s="53">
        <v>100</v>
      </c>
      <c r="T91" s="53"/>
      <c r="U91" s="53"/>
      <c r="V91" s="53"/>
      <c r="W91" s="53"/>
      <c r="X91" s="54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</row>
    <row r="92" spans="1:50">
      <c r="A92" s="68" t="s">
        <v>357</v>
      </c>
      <c r="B92" s="53">
        <v>100</v>
      </c>
      <c r="C92" s="53">
        <v>0</v>
      </c>
      <c r="D92" s="53">
        <v>100</v>
      </c>
      <c r="E92" s="53">
        <v>100</v>
      </c>
      <c r="F92" s="53">
        <v>100</v>
      </c>
      <c r="G92" s="53">
        <v>0</v>
      </c>
      <c r="H92" s="53">
        <v>100</v>
      </c>
      <c r="I92" s="53">
        <v>100</v>
      </c>
      <c r="J92" s="53">
        <v>0</v>
      </c>
      <c r="K92" s="53">
        <v>0</v>
      </c>
      <c r="L92" s="53">
        <v>0</v>
      </c>
      <c r="M92" s="53">
        <v>100</v>
      </c>
      <c r="N92" s="53">
        <v>0</v>
      </c>
      <c r="O92" s="53">
        <v>100</v>
      </c>
      <c r="P92" s="53">
        <v>0</v>
      </c>
      <c r="Q92" s="53">
        <v>0</v>
      </c>
      <c r="R92" s="53">
        <v>0</v>
      </c>
      <c r="S92" s="53">
        <v>0</v>
      </c>
      <c r="T92" s="53"/>
      <c r="U92" s="53"/>
      <c r="V92" s="53"/>
      <c r="W92" s="53"/>
      <c r="X92" s="54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</row>
    <row r="93" spans="1:50">
      <c r="A93" s="68" t="s">
        <v>360</v>
      </c>
      <c r="B93" s="53">
        <v>100</v>
      </c>
      <c r="C93" s="53">
        <v>0</v>
      </c>
      <c r="D93" s="53">
        <v>100</v>
      </c>
      <c r="E93" s="53">
        <v>0</v>
      </c>
      <c r="F93" s="53">
        <v>100</v>
      </c>
      <c r="G93" s="53">
        <v>0</v>
      </c>
      <c r="H93" s="53">
        <v>100</v>
      </c>
      <c r="I93" s="53">
        <v>0</v>
      </c>
      <c r="J93" s="53">
        <v>100</v>
      </c>
      <c r="K93" s="53">
        <v>0</v>
      </c>
      <c r="L93" s="53">
        <v>33</v>
      </c>
      <c r="M93" s="53">
        <v>100</v>
      </c>
      <c r="N93" s="53">
        <v>100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/>
      <c r="U93" s="53"/>
      <c r="V93" s="53"/>
      <c r="W93" s="53"/>
      <c r="X93" s="54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</row>
    <row r="94" spans="1:50">
      <c r="A94" s="68" t="s">
        <v>363</v>
      </c>
      <c r="B94" s="53">
        <v>100</v>
      </c>
      <c r="C94" s="53">
        <v>0</v>
      </c>
      <c r="D94" s="53">
        <v>100</v>
      </c>
      <c r="E94" s="53">
        <v>100</v>
      </c>
      <c r="F94" s="53">
        <v>100</v>
      </c>
      <c r="G94" s="53">
        <v>100</v>
      </c>
      <c r="H94" s="53">
        <v>100</v>
      </c>
      <c r="I94" s="53">
        <v>0</v>
      </c>
      <c r="J94" s="53">
        <v>0</v>
      </c>
      <c r="K94" s="53">
        <v>0</v>
      </c>
      <c r="L94" s="53">
        <v>50</v>
      </c>
      <c r="M94" s="53">
        <v>100</v>
      </c>
      <c r="N94" s="53">
        <v>0</v>
      </c>
      <c r="O94" s="53">
        <v>0</v>
      </c>
      <c r="P94" s="53">
        <v>0</v>
      </c>
      <c r="Q94" s="53">
        <v>100</v>
      </c>
      <c r="R94" s="53">
        <v>0</v>
      </c>
      <c r="S94" s="53">
        <v>0</v>
      </c>
      <c r="T94" s="53"/>
      <c r="U94" s="53"/>
      <c r="V94" s="53"/>
      <c r="W94" s="53"/>
      <c r="X94" s="54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</row>
    <row r="95" spans="1:50">
      <c r="A95" s="68" t="s">
        <v>367</v>
      </c>
      <c r="B95" s="53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100</v>
      </c>
      <c r="J95" s="53">
        <v>100</v>
      </c>
      <c r="K95" s="53">
        <v>0</v>
      </c>
      <c r="L95" s="53">
        <v>50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/>
      <c r="U95" s="53"/>
      <c r="V95" s="53"/>
      <c r="W95" s="53"/>
      <c r="X95" s="54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</row>
    <row r="96" spans="1:50">
      <c r="A96" s="68" t="s">
        <v>370</v>
      </c>
      <c r="B96" s="53">
        <v>100</v>
      </c>
      <c r="C96" s="53">
        <v>0</v>
      </c>
      <c r="D96" s="53">
        <v>100</v>
      </c>
      <c r="E96" s="53">
        <v>0</v>
      </c>
      <c r="F96" s="53">
        <v>100</v>
      </c>
      <c r="G96" s="53">
        <v>0</v>
      </c>
      <c r="H96" s="53">
        <v>0</v>
      </c>
      <c r="I96" s="53">
        <v>100</v>
      </c>
      <c r="J96" s="53">
        <v>0</v>
      </c>
      <c r="K96" s="53">
        <v>0</v>
      </c>
      <c r="L96" s="53">
        <v>50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/>
      <c r="U96" s="53"/>
      <c r="V96" s="53"/>
      <c r="W96" s="53"/>
      <c r="X96" s="54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</row>
    <row r="97" spans="1:50">
      <c r="A97" s="68" t="s">
        <v>373</v>
      </c>
      <c r="B97" s="53">
        <v>100</v>
      </c>
      <c r="C97" s="53">
        <v>100</v>
      </c>
      <c r="D97" s="53">
        <v>100</v>
      </c>
      <c r="E97" s="53">
        <v>0</v>
      </c>
      <c r="F97" s="53">
        <v>100</v>
      </c>
      <c r="G97" s="53">
        <v>100</v>
      </c>
      <c r="H97" s="53">
        <v>100</v>
      </c>
      <c r="I97" s="53">
        <v>100</v>
      </c>
      <c r="J97" s="53">
        <v>100</v>
      </c>
      <c r="K97" s="53">
        <v>0</v>
      </c>
      <c r="L97" s="53">
        <v>50</v>
      </c>
      <c r="M97" s="53">
        <v>100</v>
      </c>
      <c r="N97" s="53">
        <v>100</v>
      </c>
      <c r="O97" s="53">
        <v>100</v>
      </c>
      <c r="P97" s="53">
        <v>0</v>
      </c>
      <c r="Q97" s="53">
        <v>0</v>
      </c>
      <c r="R97" s="53">
        <v>0</v>
      </c>
      <c r="S97" s="53">
        <v>100</v>
      </c>
      <c r="T97" s="53"/>
      <c r="U97" s="53"/>
      <c r="V97" s="53"/>
      <c r="W97" s="53"/>
      <c r="X97" s="54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</row>
    <row r="98" spans="1:50">
      <c r="A98" s="68" t="s">
        <v>376</v>
      </c>
      <c r="B98" s="53">
        <v>100</v>
      </c>
      <c r="C98" s="53">
        <v>100</v>
      </c>
      <c r="D98" s="53">
        <v>100</v>
      </c>
      <c r="E98" s="53">
        <v>100</v>
      </c>
      <c r="F98" s="53">
        <v>100</v>
      </c>
      <c r="G98" s="53">
        <v>100</v>
      </c>
      <c r="H98" s="53">
        <v>100</v>
      </c>
      <c r="I98" s="53">
        <v>100</v>
      </c>
      <c r="J98" s="53">
        <v>100</v>
      </c>
      <c r="K98" s="53">
        <v>100</v>
      </c>
      <c r="L98" s="53">
        <v>66</v>
      </c>
      <c r="M98" s="53">
        <v>100</v>
      </c>
      <c r="N98" s="53">
        <v>100</v>
      </c>
      <c r="O98" s="53">
        <v>100</v>
      </c>
      <c r="P98" s="53">
        <v>0</v>
      </c>
      <c r="Q98" s="53">
        <v>0</v>
      </c>
      <c r="R98" s="53">
        <v>100</v>
      </c>
      <c r="S98" s="53">
        <v>100</v>
      </c>
      <c r="T98" s="53"/>
      <c r="U98" s="53"/>
      <c r="V98" s="53"/>
      <c r="W98" s="53"/>
      <c r="X98" s="54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</row>
    <row r="99" spans="1:50">
      <c r="A99" s="68" t="s">
        <v>380</v>
      </c>
      <c r="B99" s="53">
        <v>100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100</v>
      </c>
      <c r="I99" s="53">
        <v>100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/>
      <c r="U99" s="53"/>
      <c r="V99" s="53"/>
      <c r="W99" s="53"/>
      <c r="X99" s="54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</row>
    <row r="100" spans="1:50">
      <c r="A100" s="68" t="s">
        <v>383</v>
      </c>
      <c r="B100" s="53">
        <v>100</v>
      </c>
      <c r="C100" s="53">
        <v>0</v>
      </c>
      <c r="D100" s="53">
        <v>100</v>
      </c>
      <c r="E100" s="53">
        <v>0</v>
      </c>
      <c r="F100" s="53">
        <v>0</v>
      </c>
      <c r="G100" s="53">
        <v>0</v>
      </c>
      <c r="H100" s="53">
        <v>100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/>
      <c r="U100" s="53"/>
      <c r="V100" s="53"/>
      <c r="W100" s="53"/>
      <c r="X100" s="54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</row>
    <row r="101" spans="1:50">
      <c r="A101" s="68" t="s">
        <v>386</v>
      </c>
      <c r="B101" s="53">
        <v>100</v>
      </c>
      <c r="C101" s="53">
        <v>100</v>
      </c>
      <c r="D101" s="53">
        <v>100</v>
      </c>
      <c r="E101" s="53">
        <v>0</v>
      </c>
      <c r="F101" s="53">
        <v>100</v>
      </c>
      <c r="G101" s="53">
        <v>100</v>
      </c>
      <c r="H101" s="53">
        <v>100</v>
      </c>
      <c r="I101" s="53">
        <v>100</v>
      </c>
      <c r="J101" s="53">
        <v>100</v>
      </c>
      <c r="K101" s="53">
        <v>100</v>
      </c>
      <c r="L101" s="53">
        <v>33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/>
      <c r="U101" s="53"/>
      <c r="V101" s="53"/>
      <c r="W101" s="53"/>
      <c r="X101" s="54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</row>
    <row r="102" spans="1:50">
      <c r="A102" s="68" t="s">
        <v>389</v>
      </c>
      <c r="B102" s="53">
        <v>100</v>
      </c>
      <c r="C102" s="53">
        <v>100</v>
      </c>
      <c r="D102" s="53">
        <v>100</v>
      </c>
      <c r="E102" s="53">
        <v>0</v>
      </c>
      <c r="F102" s="53">
        <v>0</v>
      </c>
      <c r="G102" s="53">
        <v>0</v>
      </c>
      <c r="H102" s="53">
        <v>100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/>
      <c r="U102" s="53"/>
      <c r="V102" s="53"/>
      <c r="W102" s="53"/>
      <c r="X102" s="54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</row>
    <row r="103" spans="1:50">
      <c r="A103" s="68" t="s">
        <v>392</v>
      </c>
      <c r="B103" s="53">
        <v>100</v>
      </c>
      <c r="C103" s="53">
        <v>100</v>
      </c>
      <c r="D103" s="53">
        <v>0</v>
      </c>
      <c r="E103" s="53">
        <v>100</v>
      </c>
      <c r="F103" s="53">
        <v>100</v>
      </c>
      <c r="G103" s="53">
        <v>0</v>
      </c>
      <c r="H103" s="53">
        <v>100</v>
      </c>
      <c r="I103" s="53">
        <v>0</v>
      </c>
      <c r="J103" s="53">
        <v>100</v>
      </c>
      <c r="K103" s="53">
        <v>0</v>
      </c>
      <c r="L103" s="53">
        <v>50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/>
      <c r="U103" s="53"/>
      <c r="V103" s="53"/>
      <c r="W103" s="53"/>
      <c r="X103" s="54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</row>
    <row r="104" spans="1:50">
      <c r="A104" s="68" t="s">
        <v>396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100</v>
      </c>
      <c r="H104" s="53">
        <v>0</v>
      </c>
      <c r="I104" s="53">
        <v>100</v>
      </c>
      <c r="J104" s="53">
        <v>0</v>
      </c>
      <c r="K104" s="53">
        <v>100</v>
      </c>
      <c r="L104" s="53">
        <v>66</v>
      </c>
      <c r="M104" s="53">
        <v>100</v>
      </c>
      <c r="N104" s="53">
        <v>0</v>
      </c>
      <c r="O104" s="53">
        <v>100</v>
      </c>
      <c r="P104" s="53">
        <v>0</v>
      </c>
      <c r="Q104" s="53">
        <v>0</v>
      </c>
      <c r="R104" s="53">
        <v>0</v>
      </c>
      <c r="S104" s="53">
        <v>0</v>
      </c>
      <c r="T104" s="53"/>
      <c r="U104" s="53"/>
      <c r="V104" s="53"/>
      <c r="W104" s="53"/>
      <c r="X104" s="54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</row>
    <row r="105" spans="1:50">
      <c r="A105" s="68" t="s">
        <v>400</v>
      </c>
      <c r="B105" s="53">
        <v>0</v>
      </c>
      <c r="C105" s="53">
        <v>0</v>
      </c>
      <c r="D105" s="53">
        <v>100</v>
      </c>
      <c r="E105" s="53">
        <v>0</v>
      </c>
      <c r="F105" s="53">
        <v>0</v>
      </c>
      <c r="G105" s="53">
        <v>100</v>
      </c>
      <c r="H105" s="53">
        <v>100</v>
      </c>
      <c r="I105" s="53">
        <v>0</v>
      </c>
      <c r="J105" s="53">
        <v>100</v>
      </c>
      <c r="K105" s="53">
        <v>100</v>
      </c>
      <c r="L105" s="53">
        <v>0</v>
      </c>
      <c r="M105" s="53">
        <v>100</v>
      </c>
      <c r="N105" s="53">
        <v>0</v>
      </c>
      <c r="O105" s="53">
        <v>0</v>
      </c>
      <c r="P105" s="53">
        <v>0</v>
      </c>
      <c r="Q105" s="53">
        <v>100</v>
      </c>
      <c r="R105" s="53">
        <v>0</v>
      </c>
      <c r="S105" s="53">
        <v>0</v>
      </c>
      <c r="T105" s="53"/>
      <c r="U105" s="53"/>
      <c r="V105" s="53"/>
      <c r="W105" s="53"/>
      <c r="X105" s="54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</row>
    <row r="106" spans="1:50">
      <c r="A106" s="68" t="s">
        <v>403</v>
      </c>
      <c r="B106" s="53">
        <v>100</v>
      </c>
      <c r="C106" s="53">
        <v>100</v>
      </c>
      <c r="D106" s="53">
        <v>100</v>
      </c>
      <c r="E106" s="53">
        <v>100</v>
      </c>
      <c r="F106" s="53">
        <v>100</v>
      </c>
      <c r="G106" s="53">
        <v>100</v>
      </c>
      <c r="H106" s="53">
        <v>100</v>
      </c>
      <c r="I106" s="53">
        <v>100</v>
      </c>
      <c r="J106" s="53">
        <v>100</v>
      </c>
      <c r="K106" s="53">
        <v>100</v>
      </c>
      <c r="L106" s="53">
        <v>33</v>
      </c>
      <c r="M106" s="53">
        <v>100</v>
      </c>
      <c r="N106" s="53">
        <v>100</v>
      </c>
      <c r="O106" s="53">
        <v>100</v>
      </c>
      <c r="P106" s="53">
        <v>0</v>
      </c>
      <c r="Q106" s="53">
        <v>0</v>
      </c>
      <c r="R106" s="53">
        <v>0</v>
      </c>
      <c r="S106" s="53">
        <v>100</v>
      </c>
      <c r="T106" s="53"/>
      <c r="U106" s="53"/>
      <c r="V106" s="53"/>
      <c r="W106" s="53"/>
      <c r="X106" s="54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</row>
    <row r="107" spans="1:50">
      <c r="A107" s="68" t="s">
        <v>406</v>
      </c>
      <c r="B107" s="53">
        <v>100</v>
      </c>
      <c r="C107" s="53">
        <v>100</v>
      </c>
      <c r="D107" s="53">
        <v>100</v>
      </c>
      <c r="E107" s="53">
        <v>100</v>
      </c>
      <c r="F107" s="53">
        <v>100</v>
      </c>
      <c r="G107" s="53">
        <v>100</v>
      </c>
      <c r="H107" s="53">
        <v>100</v>
      </c>
      <c r="I107" s="53">
        <v>100</v>
      </c>
      <c r="J107" s="53">
        <v>0</v>
      </c>
      <c r="K107" s="53">
        <v>0</v>
      </c>
      <c r="L107" s="53">
        <v>50</v>
      </c>
      <c r="M107" s="53">
        <v>100</v>
      </c>
      <c r="N107" s="53">
        <v>0</v>
      </c>
      <c r="O107" s="53">
        <v>0</v>
      </c>
      <c r="P107" s="53">
        <v>0</v>
      </c>
      <c r="Q107" s="53">
        <v>100</v>
      </c>
      <c r="R107" s="53">
        <v>0</v>
      </c>
      <c r="S107" s="53">
        <v>0</v>
      </c>
      <c r="T107" s="53"/>
      <c r="U107" s="53"/>
      <c r="V107" s="53"/>
      <c r="W107" s="53"/>
      <c r="X107" s="54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</row>
    <row r="108" spans="1:50">
      <c r="A108" s="68" t="s">
        <v>409</v>
      </c>
      <c r="B108" s="53">
        <v>0</v>
      </c>
      <c r="C108" s="53">
        <v>0</v>
      </c>
      <c r="D108" s="53">
        <v>100</v>
      </c>
      <c r="E108" s="53">
        <v>0</v>
      </c>
      <c r="F108" s="53">
        <v>100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50</v>
      </c>
      <c r="M108" s="53">
        <v>0</v>
      </c>
      <c r="N108" s="53">
        <v>100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/>
      <c r="U108" s="53"/>
      <c r="V108" s="53"/>
      <c r="W108" s="53"/>
      <c r="X108" s="54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</row>
    <row r="109" spans="1:50">
      <c r="A109" s="68" t="s">
        <v>412</v>
      </c>
      <c r="B109" s="53">
        <v>100</v>
      </c>
      <c r="C109" s="53">
        <v>100</v>
      </c>
      <c r="D109" s="53">
        <v>100</v>
      </c>
      <c r="E109" s="53">
        <v>100</v>
      </c>
      <c r="F109" s="53">
        <v>100</v>
      </c>
      <c r="G109" s="53">
        <v>100</v>
      </c>
      <c r="H109" s="53">
        <v>100</v>
      </c>
      <c r="I109" s="53">
        <v>100</v>
      </c>
      <c r="J109" s="53">
        <v>100</v>
      </c>
      <c r="K109" s="53">
        <v>0</v>
      </c>
      <c r="L109" s="53">
        <v>50</v>
      </c>
      <c r="M109" s="53">
        <v>0</v>
      </c>
      <c r="N109" s="53">
        <v>0</v>
      </c>
      <c r="O109" s="53">
        <v>100</v>
      </c>
      <c r="P109" s="53">
        <v>0</v>
      </c>
      <c r="Q109" s="53">
        <v>0</v>
      </c>
      <c r="R109" s="53">
        <v>0</v>
      </c>
      <c r="S109" s="53">
        <v>100</v>
      </c>
      <c r="T109" s="53"/>
      <c r="U109" s="53"/>
      <c r="V109" s="53"/>
      <c r="W109" s="53"/>
      <c r="X109" s="54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</row>
    <row r="110" spans="1:50">
      <c r="A110" s="68" t="s">
        <v>414</v>
      </c>
      <c r="B110" s="53">
        <v>100</v>
      </c>
      <c r="C110" s="53">
        <v>100</v>
      </c>
      <c r="D110" s="53">
        <v>100</v>
      </c>
      <c r="E110" s="53">
        <v>100</v>
      </c>
      <c r="F110" s="53">
        <v>100</v>
      </c>
      <c r="G110" s="53">
        <v>100</v>
      </c>
      <c r="H110" s="53">
        <v>100</v>
      </c>
      <c r="I110" s="53">
        <v>100</v>
      </c>
      <c r="J110" s="53">
        <v>100</v>
      </c>
      <c r="K110" s="53">
        <v>0</v>
      </c>
      <c r="L110" s="53">
        <v>33</v>
      </c>
      <c r="M110" s="53">
        <v>100</v>
      </c>
      <c r="N110" s="53">
        <v>100</v>
      </c>
      <c r="O110" s="53">
        <v>100</v>
      </c>
      <c r="P110" s="53">
        <v>0</v>
      </c>
      <c r="Q110" s="53">
        <v>0</v>
      </c>
      <c r="R110" s="53">
        <v>0</v>
      </c>
      <c r="S110" s="53">
        <v>0</v>
      </c>
      <c r="T110" s="53"/>
      <c r="U110" s="53"/>
      <c r="V110" s="53"/>
      <c r="W110" s="53"/>
      <c r="X110" s="54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</row>
    <row r="111" spans="1:50">
      <c r="A111" s="68" t="s">
        <v>417</v>
      </c>
      <c r="B111" s="53">
        <v>100</v>
      </c>
      <c r="C111" s="53">
        <v>100</v>
      </c>
      <c r="D111" s="53">
        <v>100</v>
      </c>
      <c r="E111" s="53">
        <v>100</v>
      </c>
      <c r="F111" s="53">
        <v>100</v>
      </c>
      <c r="G111" s="53">
        <v>100</v>
      </c>
      <c r="H111" s="53">
        <v>100</v>
      </c>
      <c r="I111" s="53">
        <v>100</v>
      </c>
      <c r="J111" s="53">
        <v>100</v>
      </c>
      <c r="K111" s="53">
        <v>100</v>
      </c>
      <c r="L111" s="53">
        <v>66</v>
      </c>
      <c r="M111" s="53">
        <v>100</v>
      </c>
      <c r="N111" s="53">
        <v>100</v>
      </c>
      <c r="O111" s="53">
        <v>100</v>
      </c>
      <c r="P111" s="53">
        <v>100</v>
      </c>
      <c r="Q111" s="53">
        <v>0</v>
      </c>
      <c r="R111" s="53">
        <v>100</v>
      </c>
      <c r="S111" s="53">
        <v>100</v>
      </c>
      <c r="T111" s="53"/>
      <c r="U111" s="53"/>
      <c r="V111" s="53"/>
      <c r="W111" s="53"/>
      <c r="X111" s="54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</row>
    <row r="112" spans="1:50">
      <c r="A112" s="68" t="s">
        <v>420</v>
      </c>
      <c r="B112" s="53">
        <v>100</v>
      </c>
      <c r="C112" s="53">
        <v>100</v>
      </c>
      <c r="D112" s="53">
        <v>100</v>
      </c>
      <c r="E112" s="53">
        <v>100</v>
      </c>
      <c r="F112" s="53">
        <v>0</v>
      </c>
      <c r="G112" s="53">
        <v>100</v>
      </c>
      <c r="H112" s="53">
        <v>100</v>
      </c>
      <c r="I112" s="53">
        <v>100</v>
      </c>
      <c r="J112" s="53">
        <v>100</v>
      </c>
      <c r="K112" s="53">
        <v>0</v>
      </c>
      <c r="L112" s="53">
        <v>50</v>
      </c>
      <c r="M112" s="53">
        <v>100</v>
      </c>
      <c r="N112" s="53">
        <v>100</v>
      </c>
      <c r="O112" s="53">
        <v>100</v>
      </c>
      <c r="P112" s="53">
        <v>0</v>
      </c>
      <c r="Q112" s="53">
        <v>0</v>
      </c>
      <c r="R112" s="53">
        <v>0</v>
      </c>
      <c r="S112" s="53">
        <v>0</v>
      </c>
      <c r="T112" s="53"/>
      <c r="U112" s="53"/>
      <c r="V112" s="53"/>
      <c r="W112" s="53"/>
      <c r="X112" s="54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</row>
    <row r="113" spans="1:50">
      <c r="A113" s="68" t="s">
        <v>423</v>
      </c>
      <c r="B113" s="53">
        <v>100</v>
      </c>
      <c r="C113" s="53">
        <v>100</v>
      </c>
      <c r="D113" s="53">
        <v>100</v>
      </c>
      <c r="E113" s="53">
        <v>0</v>
      </c>
      <c r="F113" s="53">
        <v>100</v>
      </c>
      <c r="G113" s="53">
        <v>0</v>
      </c>
      <c r="H113" s="53">
        <v>100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/>
      <c r="U113" s="53"/>
      <c r="V113" s="53"/>
      <c r="W113" s="53"/>
      <c r="X113" s="54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</row>
    <row r="114" spans="1:50">
      <c r="A114" s="68" t="s">
        <v>426</v>
      </c>
      <c r="B114" s="53">
        <v>100</v>
      </c>
      <c r="C114" s="53">
        <v>100</v>
      </c>
      <c r="D114" s="53">
        <v>100</v>
      </c>
      <c r="E114" s="53">
        <v>100</v>
      </c>
      <c r="F114" s="53">
        <v>100</v>
      </c>
      <c r="G114" s="53">
        <v>100</v>
      </c>
      <c r="H114" s="53">
        <v>100</v>
      </c>
      <c r="I114" s="53">
        <v>100</v>
      </c>
      <c r="J114" s="53">
        <v>100</v>
      </c>
      <c r="K114" s="53">
        <v>100</v>
      </c>
      <c r="L114" s="53">
        <v>50</v>
      </c>
      <c r="M114" s="53">
        <v>100</v>
      </c>
      <c r="N114" s="53">
        <v>100</v>
      </c>
      <c r="O114" s="53">
        <v>100</v>
      </c>
      <c r="P114" s="53">
        <v>100</v>
      </c>
      <c r="Q114" s="53">
        <v>100</v>
      </c>
      <c r="R114" s="53">
        <v>100</v>
      </c>
      <c r="S114" s="53">
        <v>100</v>
      </c>
      <c r="T114" s="53"/>
      <c r="U114" s="53"/>
      <c r="V114" s="53"/>
      <c r="W114" s="53"/>
      <c r="X114" s="54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</row>
    <row r="115" spans="1:50">
      <c r="A115" s="68" t="s">
        <v>429</v>
      </c>
      <c r="B115" s="53">
        <v>100</v>
      </c>
      <c r="C115" s="53">
        <v>100</v>
      </c>
      <c r="D115" s="53">
        <v>100</v>
      </c>
      <c r="E115" s="53">
        <v>100</v>
      </c>
      <c r="F115" s="53">
        <v>100</v>
      </c>
      <c r="G115" s="53">
        <v>100</v>
      </c>
      <c r="H115" s="53">
        <v>100</v>
      </c>
      <c r="I115" s="53">
        <v>0</v>
      </c>
      <c r="J115" s="53">
        <v>0</v>
      </c>
      <c r="K115" s="53">
        <v>100</v>
      </c>
      <c r="L115" s="53">
        <v>50</v>
      </c>
      <c r="M115" s="53">
        <v>0</v>
      </c>
      <c r="N115" s="53">
        <v>100</v>
      </c>
      <c r="O115" s="53">
        <v>100</v>
      </c>
      <c r="P115" s="53">
        <v>0</v>
      </c>
      <c r="Q115" s="53">
        <v>0</v>
      </c>
      <c r="R115" s="53">
        <v>0</v>
      </c>
      <c r="S115" s="53">
        <v>0</v>
      </c>
      <c r="T115" s="53"/>
      <c r="U115" s="53"/>
      <c r="V115" s="53"/>
      <c r="W115" s="53"/>
      <c r="X115" s="54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</row>
    <row r="116" spans="1:50">
      <c r="A116" s="68" t="s">
        <v>433</v>
      </c>
      <c r="B116" s="53">
        <v>0</v>
      </c>
      <c r="C116" s="53">
        <v>100</v>
      </c>
      <c r="D116" s="53">
        <v>100</v>
      </c>
      <c r="E116" s="53">
        <v>0</v>
      </c>
      <c r="F116" s="53">
        <v>0</v>
      </c>
      <c r="G116" s="53">
        <v>0</v>
      </c>
      <c r="H116" s="53">
        <v>100</v>
      </c>
      <c r="I116" s="53">
        <v>0</v>
      </c>
      <c r="J116" s="53">
        <v>0</v>
      </c>
      <c r="K116" s="53">
        <v>0</v>
      </c>
      <c r="L116" s="53">
        <v>50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/>
      <c r="U116" s="53"/>
      <c r="V116" s="53"/>
      <c r="W116" s="53"/>
      <c r="X116" s="54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</row>
    <row r="117" spans="1:50">
      <c r="A117" s="34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4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</row>
    <row r="118" spans="1:50">
      <c r="A118" s="34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4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</row>
    <row r="119" spans="1:50">
      <c r="A119" s="34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4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</row>
    <row r="120" spans="1:50">
      <c r="A120" s="34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4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</row>
    <row r="121" spans="1:50">
      <c r="A121" s="34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4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</row>
    <row r="122" spans="1:50">
      <c r="A122" s="34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4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</row>
    <row r="123" spans="1:50">
      <c r="A123" s="34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4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</row>
    <row r="124" spans="1:50">
      <c r="A124" s="34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4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</row>
    <row r="125" spans="1:50">
      <c r="A125" s="34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4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</row>
    <row r="126" spans="1:50">
      <c r="A126" s="34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4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</row>
    <row r="127" spans="1:50">
      <c r="A127" s="34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4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</row>
    <row r="128" spans="1:50">
      <c r="A128" s="34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4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</row>
    <row r="129" spans="1:50">
      <c r="A129" s="34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4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</row>
    <row r="130" spans="1:50">
      <c r="A130" s="34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4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</row>
    <row r="131" spans="1:50">
      <c r="A131" s="34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4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</row>
    <row r="132" spans="1:50">
      <c r="A132" s="34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4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</row>
    <row r="133" spans="1:50">
      <c r="A133" s="34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4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</row>
    <row r="134" spans="1:50">
      <c r="A134" s="34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4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</row>
    <row r="135" spans="1:50">
      <c r="A135" s="34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4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</row>
    <row r="136" spans="1:50">
      <c r="A136" s="34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4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</row>
    <row r="137" spans="1:50">
      <c r="A137" s="34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4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</row>
    <row r="138" spans="1:50">
      <c r="A138" s="34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4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</row>
    <row r="139" spans="1:50">
      <c r="A139" s="34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4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</row>
    <row r="140" spans="1:50">
      <c r="A140" s="34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4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</row>
    <row r="141" spans="1:50">
      <c r="A141" s="34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4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</row>
    <row r="142" spans="1:50">
      <c r="A142" s="34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4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</row>
    <row r="143" spans="1:50">
      <c r="A143" s="34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4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</row>
    <row r="144" spans="1:50">
      <c r="A144" s="34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4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</row>
    <row r="145" spans="1:50">
      <c r="A145" s="34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4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</row>
    <row r="146" spans="1:50">
      <c r="A146" s="34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4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</row>
    <row r="147" spans="1:50">
      <c r="A147" s="34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4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</row>
    <row r="148" spans="1:50">
      <c r="A148" s="34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4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</row>
    <row r="149" spans="1:50">
      <c r="A149" s="34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4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</row>
    <row r="150" spans="1:50">
      <c r="A150" s="34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4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</row>
    <row r="151" spans="1:50">
      <c r="A151" s="34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4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</row>
    <row r="152" spans="1:50">
      <c r="A152" s="34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4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</row>
    <row r="153" spans="1:50">
      <c r="A153" s="34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4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</row>
    <row r="154" spans="1:50">
      <c r="A154" s="34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4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</row>
    <row r="155" spans="1:50">
      <c r="A155" s="34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4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</row>
    <row r="156" spans="1:50">
      <c r="A156" s="34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4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</row>
    <row r="157" spans="1:50">
      <c r="A157" s="34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4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</row>
    <row r="158" spans="1:50">
      <c r="A158" s="34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4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</row>
    <row r="159" spans="1:50">
      <c r="A159" s="34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4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</row>
    <row r="160" spans="1:50">
      <c r="A160" s="34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4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</row>
    <row r="161" spans="1:50">
      <c r="A161" s="34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4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</row>
    <row r="162" spans="1:50">
      <c r="A162" s="34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4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</row>
    <row r="163" spans="1:50">
      <c r="A163" s="34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4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</row>
    <row r="164" spans="1:50">
      <c r="A164" s="34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4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</row>
    <row r="165" spans="1:50">
      <c r="A165" s="34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4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</row>
    <row r="166" spans="1:50">
      <c r="A166" s="34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4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</row>
    <row r="167" spans="1:50">
      <c r="A167" s="34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4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</row>
    <row r="168" spans="1:50">
      <c r="A168" s="34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4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</row>
    <row r="169" spans="1:50">
      <c r="A169" s="34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4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</row>
    <row r="170" spans="1:50">
      <c r="A170" s="34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4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</row>
    <row r="171" spans="1:50">
      <c r="A171" s="34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4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</row>
    <row r="172" spans="1:50">
      <c r="A172" s="34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4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</row>
    <row r="173" spans="1:50">
      <c r="A173" s="34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4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</row>
    <row r="174" spans="1:50">
      <c r="A174" s="34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4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</row>
    <row r="175" spans="1:50">
      <c r="A175" s="34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4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</row>
    <row r="176" spans="1:50">
      <c r="A176" s="34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4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</row>
    <row r="177" spans="1:50">
      <c r="A177" s="34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4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</row>
    <row r="178" spans="1:50">
      <c r="A178" s="34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4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</row>
    <row r="179" spans="1:50">
      <c r="A179" s="34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4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</row>
    <row r="180" spans="1:50">
      <c r="A180" s="34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4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</row>
    <row r="181" spans="1:50">
      <c r="A181" s="34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4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</row>
    <row r="182" spans="1:50">
      <c r="A182" s="34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4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</row>
    <row r="183" spans="1:50">
      <c r="A183" s="34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4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</row>
    <row r="184" spans="1:50">
      <c r="A184" s="34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4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</row>
    <row r="185" spans="1:50">
      <c r="A185" s="34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4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</row>
    <row r="186" spans="1:50">
      <c r="A186" s="34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4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</row>
    <row r="187" spans="1:50">
      <c r="A187" s="34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4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</row>
    <row r="188" spans="1:50">
      <c r="A188" s="34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4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</row>
    <row r="189" spans="1:50">
      <c r="A189" s="34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4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</row>
    <row r="190" spans="1:50">
      <c r="A190" s="34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4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</row>
    <row r="191" spans="1:50">
      <c r="A191" s="34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4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</row>
    <row r="192" spans="1:50">
      <c r="A192" s="34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4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</row>
    <row r="193" spans="1:50">
      <c r="A193" s="34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4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</row>
    <row r="194" spans="1:50">
      <c r="A194" s="34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4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</row>
    <row r="195" spans="1:50">
      <c r="A195" s="34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4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</row>
    <row r="196" spans="1:50">
      <c r="A196" s="34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4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</row>
    <row r="197" spans="1:50">
      <c r="A197" s="34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4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</row>
    <row r="198" spans="1:50">
      <c r="A198" s="34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4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</row>
    <row r="199" spans="1:50">
      <c r="A199" s="34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4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</row>
    <row r="200" spans="1:50">
      <c r="A200" s="34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4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</row>
    <row r="201" spans="1:50">
      <c r="A201" s="34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4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</row>
    <row r="202" spans="1:50">
      <c r="A202" s="34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4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</row>
    <row r="203" spans="1:50">
      <c r="A203" s="34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4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</row>
    <row r="204" spans="1:50">
      <c r="A204" s="34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4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</row>
    <row r="205" spans="1:50">
      <c r="A205" s="34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4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</row>
    <row r="206" spans="1:50">
      <c r="A206" s="34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4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</row>
    <row r="207" spans="1:50">
      <c r="A207" s="34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4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</row>
    <row r="208" spans="1:50">
      <c r="A208" s="34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4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</row>
    <row r="209" spans="1:50">
      <c r="A209" s="34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4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</row>
    <row r="210" spans="1:50">
      <c r="A210" s="34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4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</row>
    <row r="211" spans="1:50">
      <c r="A211" s="34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4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</row>
    <row r="212" spans="1:50">
      <c r="A212" s="34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4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</row>
    <row r="213" spans="1:50">
      <c r="A213" s="34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4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</row>
    <row r="214" spans="1:50">
      <c r="A214" s="34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4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</row>
    <row r="215" spans="1:50">
      <c r="A215" s="34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4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</row>
    <row r="216" spans="1:50">
      <c r="A216" s="34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4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</row>
    <row r="217" spans="1:50">
      <c r="A217" s="34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4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</row>
    <row r="218" spans="1:50">
      <c r="A218" s="34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4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</row>
    <row r="219" spans="1:50">
      <c r="A219" s="34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4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</row>
    <row r="220" spans="1:50">
      <c r="A220" s="34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4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</row>
    <row r="221" spans="1:50">
      <c r="A221" s="34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4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</row>
    <row r="222" spans="1:50">
      <c r="A222" s="34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4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</row>
    <row r="223" spans="1:50">
      <c r="A223" s="34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4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</row>
    <row r="224" spans="1:50">
      <c r="A224" s="34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4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</row>
    <row r="225" spans="1:50">
      <c r="A225" s="34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4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</row>
    <row r="226" spans="1:50">
      <c r="A226" s="34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4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</row>
    <row r="227" spans="1:50">
      <c r="A227" s="34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4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</row>
    <row r="228" spans="1:50">
      <c r="A228" s="34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4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</row>
    <row r="229" spans="1:50">
      <c r="A229" s="34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4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</row>
    <row r="230" spans="1:50">
      <c r="A230" s="34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4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</row>
    <row r="231" spans="1:50">
      <c r="A231" s="34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4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</row>
    <row r="232" spans="1:50">
      <c r="A232" s="34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4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</row>
    <row r="233" spans="1:50">
      <c r="A233" s="34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4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</row>
    <row r="234" spans="1:50">
      <c r="A234" s="34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4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</row>
    <row r="235" spans="1:50">
      <c r="A235" s="34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4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</row>
    <row r="236" spans="1:50">
      <c r="A236" s="34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4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</row>
    <row r="237" spans="1:50">
      <c r="A237" s="34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4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</row>
    <row r="238" spans="1:50">
      <c r="A238" s="34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4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</row>
    <row r="239" spans="1:50">
      <c r="A239" s="34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4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</row>
    <row r="240" spans="1:50">
      <c r="A240" s="34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4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</row>
    <row r="241" spans="1:50">
      <c r="A241" s="34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4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</row>
    <row r="242" spans="1:50">
      <c r="A242" s="34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4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</row>
    <row r="243" spans="1:50">
      <c r="A243" s="34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4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</row>
    <row r="244" spans="1:50">
      <c r="A244" s="34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4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</row>
    <row r="245" spans="1:50">
      <c r="A245" s="34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4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</row>
    <row r="246" spans="1:50">
      <c r="A246" s="34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4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</row>
    <row r="247" spans="1:50">
      <c r="A247" s="34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4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</row>
    <row r="248" spans="1:50">
      <c r="A248" s="34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4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</row>
    <row r="249" spans="1:50">
      <c r="A249" s="34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4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</row>
    <row r="250" spans="1:50">
      <c r="A250" s="34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4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</row>
    <row r="251" spans="1:50">
      <c r="A251" s="34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4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</row>
    <row r="252" spans="1:50">
      <c r="A252" s="34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4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</row>
    <row r="253" spans="1:50">
      <c r="A253" s="34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4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</row>
    <row r="254" spans="1:50">
      <c r="A254" s="34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4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</row>
    <row r="255" spans="1:50">
      <c r="A255" s="34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4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</row>
    <row r="256" spans="1:50">
      <c r="A256" s="34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4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</row>
    <row r="257" spans="1:50">
      <c r="A257" s="34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4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</row>
    <row r="258" spans="1:50">
      <c r="A258" s="34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4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</row>
    <row r="259" spans="1:50">
      <c r="A259" s="34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4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</row>
    <row r="260" spans="1:50">
      <c r="A260" s="34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4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</row>
    <row r="261" spans="1:50">
      <c r="A261" s="34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4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</row>
    <row r="262" spans="1:50">
      <c r="A262" s="34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4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</row>
    <row r="263" spans="1:50">
      <c r="A263" s="34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4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</row>
    <row r="264" spans="1:50">
      <c r="A264" s="34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4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</row>
    <row r="265" spans="1:50">
      <c r="A265" s="34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4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</row>
    <row r="266" spans="1:50">
      <c r="A266" s="34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4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</row>
    <row r="267" spans="1:50">
      <c r="A267" s="34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4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</row>
    <row r="268" spans="1:50">
      <c r="A268" s="34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4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</row>
    <row r="269" spans="1:50">
      <c r="A269" s="34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4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</row>
    <row r="270" spans="1:50">
      <c r="A270" s="34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4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</row>
    <row r="271" spans="1:50">
      <c r="A271" s="34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4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</row>
    <row r="272" spans="1:50">
      <c r="A272" s="34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4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</row>
    <row r="273" spans="1:50">
      <c r="A273" s="34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4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</row>
    <row r="274" spans="1:50">
      <c r="A274" s="34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4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</row>
    <row r="275" spans="1:50">
      <c r="A275" s="34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4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</row>
    <row r="276" spans="1:50">
      <c r="A276" s="34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4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</row>
    <row r="277" spans="1:50">
      <c r="A277" s="34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4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</row>
    <row r="278" spans="1:50">
      <c r="A278" s="34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4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</row>
    <row r="279" spans="1:50">
      <c r="A279" s="34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4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</row>
    <row r="280" spans="1:50">
      <c r="A280" s="34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4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</row>
    <row r="281" spans="1:50">
      <c r="A281" s="34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4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</row>
    <row r="282" spans="1:50">
      <c r="A282" s="34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4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</row>
    <row r="283" spans="1:50">
      <c r="A283" s="34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4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</row>
    <row r="284" spans="1:50">
      <c r="A284" s="34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4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</row>
    <row r="285" spans="1:50">
      <c r="A285" s="34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4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</row>
    <row r="286" spans="1:50">
      <c r="A286" s="34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4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</row>
    <row r="287" spans="1:50">
      <c r="A287" s="34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4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</row>
    <row r="288" spans="1:50">
      <c r="A288" s="34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4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</row>
    <row r="289" spans="1:50">
      <c r="A289" s="34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4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</row>
    <row r="290" spans="1:50">
      <c r="A290" s="34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4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</row>
    <row r="291" spans="1:50">
      <c r="A291" s="34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4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</row>
    <row r="292" spans="1:50">
      <c r="A292" s="34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4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</row>
    <row r="293" spans="1:50">
      <c r="A293" s="34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4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</row>
    <row r="294" spans="1:50">
      <c r="A294" s="34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4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</row>
    <row r="295" spans="1:50">
      <c r="A295" s="34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4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</row>
    <row r="296" spans="1:50">
      <c r="A296" s="34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4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</row>
    <row r="297" spans="1:50">
      <c r="A297" s="34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4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</row>
    <row r="298" spans="1:50">
      <c r="A298" s="34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4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</row>
    <row r="299" spans="1:50">
      <c r="A299" s="34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4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</row>
    <row r="300" spans="1:50">
      <c r="A300" s="34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4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</row>
    <row r="301" spans="1:50">
      <c r="A301" s="34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4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</row>
    <row r="302" spans="1:50">
      <c r="A302" s="34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4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</row>
    <row r="303" spans="1:50">
      <c r="A303" s="34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4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</row>
    <row r="304" spans="1:50">
      <c r="A304" s="34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4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</row>
    <row r="305" spans="1:50">
      <c r="A305" s="34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4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</row>
    <row r="306" spans="1:50">
      <c r="A306" s="34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4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</row>
    <row r="307" spans="1:50">
      <c r="A307" s="34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4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</row>
    <row r="308" spans="1:50">
      <c r="A308" s="34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4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</row>
    <row r="309" spans="1:50">
      <c r="A309" s="34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4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</row>
    <row r="310" spans="1:50">
      <c r="A310" s="34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4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</row>
    <row r="311" spans="1:50">
      <c r="A311" s="34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4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</row>
    <row r="312" spans="1:50">
      <c r="A312" s="34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4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</row>
    <row r="313" spans="1:50">
      <c r="A313" s="34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4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</row>
    <row r="314" spans="1:50">
      <c r="A314" s="34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4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</row>
    <row r="315" spans="1:50">
      <c r="A315" s="34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4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</row>
    <row r="316" spans="1:50">
      <c r="A316" s="34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4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</row>
    <row r="317" spans="1:50">
      <c r="A317" s="34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4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</row>
    <row r="318" spans="1:50">
      <c r="A318" s="34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4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</row>
    <row r="319" spans="1:50">
      <c r="A319" s="34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4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</row>
    <row r="320" spans="1:50">
      <c r="A320" s="34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4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</row>
    <row r="321" spans="1:50">
      <c r="A321" s="34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4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</row>
    <row r="322" spans="1:50">
      <c r="A322" s="34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4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</row>
    <row r="323" spans="1:50">
      <c r="A323" s="34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4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</row>
    <row r="324" spans="1:50">
      <c r="A324" s="34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4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</row>
    <row r="325" spans="1:50">
      <c r="A325" s="34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4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</row>
    <row r="326" spans="1:50">
      <c r="A326" s="34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4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</row>
    <row r="327" spans="1:50">
      <c r="A327" s="34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4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</row>
    <row r="328" spans="1:50">
      <c r="A328" s="34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4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</row>
    <row r="329" spans="1:50">
      <c r="A329" s="34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4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</row>
    <row r="330" spans="1:50">
      <c r="A330" s="34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4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</row>
    <row r="331" spans="1:50">
      <c r="A331" s="34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4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</row>
    <row r="332" spans="1:50">
      <c r="A332" s="34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4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</row>
    <row r="333" spans="1:50">
      <c r="A333" s="34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4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</row>
    <row r="334" spans="1:50">
      <c r="A334" s="34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4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</row>
    <row r="335" spans="1:50">
      <c r="A335" s="34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4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</row>
    <row r="336" spans="1:50">
      <c r="A336" s="34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4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</row>
    <row r="337" spans="1:50">
      <c r="A337" s="34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4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</row>
    <row r="338" spans="1:50">
      <c r="A338" s="34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4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</row>
    <row r="339" spans="1:50">
      <c r="A339" s="34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4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</row>
    <row r="340" spans="1:50">
      <c r="A340" s="34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4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</row>
    <row r="341" spans="1:50">
      <c r="A341" s="34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4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</row>
    <row r="342" spans="1:50">
      <c r="A342" s="34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4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</row>
    <row r="343" spans="1:50">
      <c r="A343" s="34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4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</row>
    <row r="344" spans="1:50">
      <c r="A344" s="34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4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</row>
    <row r="345" spans="1:50">
      <c r="A345" s="34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4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</row>
    <row r="346" spans="1:50">
      <c r="A346" s="34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4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</row>
    <row r="347" spans="1:50">
      <c r="A347" s="34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4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</row>
    <row r="348" spans="1:50">
      <c r="A348" s="34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4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</row>
    <row r="349" spans="1:50">
      <c r="A349" s="34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4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</row>
    <row r="350" spans="1:50">
      <c r="A350" s="34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4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</row>
    <row r="351" spans="1:50">
      <c r="A351" s="34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4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</row>
    <row r="352" spans="1:50">
      <c r="A352" s="34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4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</row>
    <row r="353" spans="1:50">
      <c r="A353" s="34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4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</row>
    <row r="354" spans="1:50">
      <c r="A354" s="34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4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</row>
    <row r="355" spans="1:50">
      <c r="A355" s="34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4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</row>
    <row r="356" spans="1:50">
      <c r="A356" s="34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4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</row>
    <row r="357" spans="1:50">
      <c r="A357" s="34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4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</row>
    <row r="358" spans="1:50">
      <c r="A358" s="34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4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</row>
    <row r="359" spans="1:50">
      <c r="A359" s="34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4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</row>
    <row r="360" spans="1:50">
      <c r="A360" s="34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4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</row>
    <row r="361" spans="1:50">
      <c r="A361" s="34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4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</row>
    <row r="362" spans="1:50">
      <c r="A362" s="34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4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</row>
    <row r="363" spans="1:50">
      <c r="A363" s="34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4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</row>
    <row r="364" spans="1:50">
      <c r="A364" s="34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4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</row>
    <row r="365" spans="1:50">
      <c r="A365" s="34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4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</row>
    <row r="366" spans="1:50">
      <c r="A366" s="34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4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</row>
    <row r="367" spans="1:50">
      <c r="A367" s="34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4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</row>
    <row r="368" spans="1:50">
      <c r="A368" s="34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4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</row>
    <row r="369" spans="1:50">
      <c r="A369" s="34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4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</row>
    <row r="370" spans="1:50">
      <c r="A370" s="34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4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</row>
    <row r="371" spans="1:50">
      <c r="A371" s="34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4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</row>
    <row r="372" spans="1:50">
      <c r="A372" s="34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4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</row>
    <row r="373" spans="1:50">
      <c r="A373" s="34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4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</row>
    <row r="374" spans="1:50">
      <c r="A374" s="34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4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</row>
    <row r="375" spans="1:50">
      <c r="A375" s="34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4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</row>
    <row r="376" spans="1:50">
      <c r="A376" s="34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4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</row>
    <row r="377" spans="1:50">
      <c r="A377" s="34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4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</row>
    <row r="378" spans="1:50">
      <c r="A378" s="34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4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</row>
    <row r="379" spans="1:50">
      <c r="A379" s="34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4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</row>
    <row r="380" spans="1:50">
      <c r="A380" s="34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4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</row>
    <row r="381" spans="1:50">
      <c r="A381" s="34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4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</row>
    <row r="382" spans="1:50">
      <c r="A382" s="34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4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</row>
    <row r="383" spans="1:50">
      <c r="A383" s="34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4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</row>
    <row r="384" spans="1:50">
      <c r="A384" s="34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4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</row>
    <row r="385" spans="1:50">
      <c r="A385" s="34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4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</row>
    <row r="386" spans="1:50">
      <c r="A386" s="34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4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</row>
    <row r="387" spans="1:50">
      <c r="A387" s="34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4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</row>
    <row r="388" spans="1:50">
      <c r="A388" s="34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4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</row>
    <row r="389" spans="1:50">
      <c r="A389" s="34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4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</row>
    <row r="390" spans="1:50">
      <c r="A390" s="34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4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</row>
    <row r="391" spans="1:50">
      <c r="A391" s="34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4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</row>
    <row r="392" spans="1:50">
      <c r="A392" s="34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4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</row>
    <row r="393" spans="1:50">
      <c r="A393" s="34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4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</row>
    <row r="394" spans="1:50">
      <c r="A394" s="34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4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</row>
    <row r="395" spans="1:50">
      <c r="A395" s="34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4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</row>
    <row r="396" spans="1:50">
      <c r="A396" s="34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4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</row>
    <row r="397" spans="1:50">
      <c r="A397" s="34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4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</row>
    <row r="398" spans="1:50">
      <c r="A398" s="34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4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</row>
    <row r="399" spans="1:50">
      <c r="A399" s="34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4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</row>
    <row r="400" spans="1:50">
      <c r="A400" s="34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4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</row>
    <row r="401" spans="1:50">
      <c r="A401" s="34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4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</row>
    <row r="402" spans="1:50">
      <c r="A402" s="34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4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</row>
    <row r="403" spans="1:50">
      <c r="A403" s="34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4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</row>
    <row r="404" spans="1:50">
      <c r="A404" s="34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4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</row>
    <row r="405" spans="1:50">
      <c r="A405" s="34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4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</row>
    <row r="406" spans="1:50">
      <c r="A406" s="34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4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</row>
    <row r="407" spans="1:50">
      <c r="A407" s="34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4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</row>
    <row r="408" spans="1:50">
      <c r="A408" s="34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4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</row>
    <row r="409" spans="1:50">
      <c r="A409" s="34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4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</row>
    <row r="410" spans="1:50">
      <c r="A410" s="34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4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</row>
    <row r="411" spans="1:50">
      <c r="A411" s="34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4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</row>
    <row r="412" spans="1:50">
      <c r="A412" s="34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4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</row>
    <row r="413" spans="1:50">
      <c r="A413" s="34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4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</row>
    <row r="414" spans="1:50">
      <c r="A414" s="34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4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</row>
    <row r="415" spans="1:50">
      <c r="A415" s="34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4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</row>
    <row r="416" spans="1:50">
      <c r="A416" s="34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4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</row>
    <row r="417" spans="1:50">
      <c r="A417" s="34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4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</row>
    <row r="418" spans="1:50">
      <c r="A418" s="34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4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</row>
    <row r="419" spans="1:50">
      <c r="A419" s="34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4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</row>
    <row r="420" spans="1:50">
      <c r="A420" s="34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4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</row>
    <row r="421" spans="1:50">
      <c r="A421" s="34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4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</row>
    <row r="422" spans="1:50">
      <c r="A422" s="34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4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</row>
    <row r="423" spans="1:50">
      <c r="A423" s="34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4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</row>
    <row r="424" spans="1:50">
      <c r="A424" s="34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4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</row>
    <row r="425" spans="1:50">
      <c r="A425" s="34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4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</row>
    <row r="426" spans="1:50">
      <c r="A426" s="34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4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</row>
    <row r="427" spans="1:50">
      <c r="A427" s="34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4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</row>
    <row r="428" spans="1:50">
      <c r="A428" s="34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4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</row>
    <row r="429" spans="1:50">
      <c r="A429" s="34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4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</row>
    <row r="430" spans="1:50">
      <c r="A430" s="34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4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</row>
    <row r="431" spans="1:50">
      <c r="A431" s="34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4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</row>
    <row r="432" spans="1:50">
      <c r="A432" s="34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4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</sheetData>
  <phoneticPr fontId="7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2718"/>
  <sheetViews>
    <sheetView workbookViewId="0">
      <selection activeCell="B12" sqref="B12:AO2718"/>
    </sheetView>
  </sheetViews>
  <sheetFormatPr defaultColWidth="8.7109375" defaultRowHeight="12.75"/>
  <cols>
    <col min="1" max="1" width="6" customWidth="1"/>
    <col min="2" max="41" width="7.7109375" customWidth="1"/>
    <col min="42" max="52" width="8.7109375" customWidth="1"/>
    <col min="53" max="53" width="16.28515625" customWidth="1"/>
  </cols>
  <sheetData>
    <row r="1" spans="1:102" ht="18">
      <c r="A1" s="24" t="s">
        <v>10</v>
      </c>
      <c r="B1" s="2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10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102">
      <c r="A3" s="23" t="s">
        <v>15</v>
      </c>
      <c r="B3" s="20">
        <f t="shared" ref="B3:AO3" si="0">COUNTIF(B12:B9999,"*A*")/BA10</f>
        <v>0.73394495412844041</v>
      </c>
      <c r="C3" s="20">
        <f t="shared" si="0"/>
        <v>0.62385321100917435</v>
      </c>
      <c r="D3" s="20">
        <f t="shared" si="0"/>
        <v>0.8165137614678899</v>
      </c>
      <c r="E3" s="20">
        <f t="shared" si="0"/>
        <v>0.58715596330275233</v>
      </c>
      <c r="F3" s="20">
        <f t="shared" si="0"/>
        <v>0.65137614678899081</v>
      </c>
      <c r="G3" s="20">
        <f t="shared" si="0"/>
        <v>0.57798165137614677</v>
      </c>
      <c r="H3" s="20">
        <f t="shared" si="0"/>
        <v>0.8165137614678899</v>
      </c>
      <c r="I3" s="20">
        <f t="shared" si="0"/>
        <v>0.59633027522935778</v>
      </c>
      <c r="J3" s="20">
        <f t="shared" si="0"/>
        <v>0.39449541284403672</v>
      </c>
      <c r="K3" s="20">
        <f t="shared" si="0"/>
        <v>0.3577981651376147</v>
      </c>
      <c r="L3" s="20">
        <f t="shared" si="0"/>
        <v>0.32330827067669171</v>
      </c>
      <c r="M3" s="20" t="e">
        <f t="shared" si="0"/>
        <v>#DIV/0!</v>
      </c>
      <c r="N3" s="20" t="e">
        <f t="shared" si="0"/>
        <v>#DIV/0!</v>
      </c>
      <c r="O3" s="20" t="e">
        <f t="shared" si="0"/>
        <v>#DIV/0!</v>
      </c>
      <c r="P3" s="20" t="e">
        <f t="shared" si="0"/>
        <v>#DIV/0!</v>
      </c>
      <c r="Q3" s="20" t="e">
        <f t="shared" si="0"/>
        <v>#DIV/0!</v>
      </c>
      <c r="R3" s="20" t="e">
        <f t="shared" si="0"/>
        <v>#DIV/0!</v>
      </c>
      <c r="S3" s="20" t="e">
        <f t="shared" si="0"/>
        <v>#DIV/0!</v>
      </c>
      <c r="T3" s="20" t="e">
        <f t="shared" si="0"/>
        <v>#DIV/0!</v>
      </c>
      <c r="U3" s="20" t="e">
        <f t="shared" si="0"/>
        <v>#DIV/0!</v>
      </c>
      <c r="V3" s="20" t="e">
        <f t="shared" si="0"/>
        <v>#DIV/0!</v>
      </c>
      <c r="W3" s="20" t="e">
        <f t="shared" si="0"/>
        <v>#DIV/0!</v>
      </c>
      <c r="X3" s="20" t="e">
        <f t="shared" si="0"/>
        <v>#DIV/0!</v>
      </c>
      <c r="Y3" s="20" t="e">
        <f t="shared" si="0"/>
        <v>#DIV/0!</v>
      </c>
      <c r="Z3" s="20" t="e">
        <f t="shared" si="0"/>
        <v>#DIV/0!</v>
      </c>
      <c r="AA3" s="20" t="e">
        <f t="shared" si="0"/>
        <v>#DIV/0!</v>
      </c>
      <c r="AB3" s="20" t="e">
        <f t="shared" si="0"/>
        <v>#DIV/0!</v>
      </c>
      <c r="AC3" s="20" t="e">
        <f t="shared" si="0"/>
        <v>#DIV/0!</v>
      </c>
      <c r="AD3" s="20" t="e">
        <f t="shared" si="0"/>
        <v>#DIV/0!</v>
      </c>
      <c r="AE3" s="20" t="e">
        <f t="shared" si="0"/>
        <v>#DIV/0!</v>
      </c>
      <c r="AF3" s="20" t="e">
        <f t="shared" si="0"/>
        <v>#DIV/0!</v>
      </c>
      <c r="AG3" s="20" t="e">
        <f t="shared" si="0"/>
        <v>#DIV/0!</v>
      </c>
      <c r="AH3" s="20" t="e">
        <f t="shared" si="0"/>
        <v>#DIV/0!</v>
      </c>
      <c r="AI3" s="20" t="e">
        <f t="shared" si="0"/>
        <v>#DIV/0!</v>
      </c>
      <c r="AJ3" s="20" t="e">
        <f t="shared" si="0"/>
        <v>#DIV/0!</v>
      </c>
      <c r="AK3" s="20" t="e">
        <f t="shared" si="0"/>
        <v>#DIV/0!</v>
      </c>
      <c r="AL3" s="20" t="e">
        <f t="shared" si="0"/>
        <v>#DIV/0!</v>
      </c>
      <c r="AM3" s="20" t="e">
        <f t="shared" si="0"/>
        <v>#DIV/0!</v>
      </c>
      <c r="AN3" s="20" t="e">
        <f t="shared" si="0"/>
        <v>#DIV/0!</v>
      </c>
      <c r="AO3" s="20" t="e">
        <f t="shared" si="0"/>
        <v>#DIV/0!</v>
      </c>
      <c r="BA3" s="21">
        <f t="shared" ref="BA3:CX3" si="1">COUNTIF(B12:B9999,"*A*")</f>
        <v>80</v>
      </c>
      <c r="BB3" s="21">
        <f t="shared" si="1"/>
        <v>68</v>
      </c>
      <c r="BC3" s="21">
        <f t="shared" si="1"/>
        <v>89</v>
      </c>
      <c r="BD3" s="21">
        <f t="shared" si="1"/>
        <v>64</v>
      </c>
      <c r="BE3" s="21">
        <f t="shared" si="1"/>
        <v>71</v>
      </c>
      <c r="BF3" s="21">
        <f t="shared" si="1"/>
        <v>63</v>
      </c>
      <c r="BG3" s="21">
        <f t="shared" si="1"/>
        <v>89</v>
      </c>
      <c r="BH3" s="21">
        <f t="shared" si="1"/>
        <v>65</v>
      </c>
      <c r="BI3" s="21">
        <f t="shared" si="1"/>
        <v>43</v>
      </c>
      <c r="BJ3" s="21">
        <f t="shared" si="1"/>
        <v>39</v>
      </c>
      <c r="BK3" s="21">
        <f t="shared" si="1"/>
        <v>43</v>
      </c>
      <c r="BL3" s="21">
        <f t="shared" si="1"/>
        <v>0</v>
      </c>
      <c r="BM3" s="21">
        <f t="shared" si="1"/>
        <v>0</v>
      </c>
      <c r="BN3" s="21">
        <f t="shared" si="1"/>
        <v>0</v>
      </c>
      <c r="BO3" s="21">
        <f t="shared" si="1"/>
        <v>0</v>
      </c>
      <c r="BP3" s="21">
        <f t="shared" si="1"/>
        <v>0</v>
      </c>
      <c r="BQ3" s="21">
        <f t="shared" si="1"/>
        <v>0</v>
      </c>
      <c r="BR3" s="21">
        <f t="shared" si="1"/>
        <v>0</v>
      </c>
      <c r="BS3" s="21">
        <f t="shared" si="1"/>
        <v>0</v>
      </c>
      <c r="BT3" s="21">
        <f t="shared" si="1"/>
        <v>0</v>
      </c>
      <c r="BU3" s="21">
        <f t="shared" si="1"/>
        <v>0</v>
      </c>
      <c r="BV3" s="21">
        <f t="shared" si="1"/>
        <v>0</v>
      </c>
      <c r="BW3" s="21">
        <f t="shared" si="1"/>
        <v>0</v>
      </c>
      <c r="BX3" s="21">
        <f t="shared" si="1"/>
        <v>0</v>
      </c>
      <c r="BY3" s="21">
        <f t="shared" si="1"/>
        <v>0</v>
      </c>
      <c r="BZ3" s="21">
        <f t="shared" si="1"/>
        <v>0</v>
      </c>
      <c r="CA3" s="21">
        <f t="shared" si="1"/>
        <v>0</v>
      </c>
      <c r="CB3" s="21">
        <f t="shared" si="1"/>
        <v>0</v>
      </c>
      <c r="CC3" s="21">
        <f t="shared" si="1"/>
        <v>0</v>
      </c>
      <c r="CD3" s="21">
        <f t="shared" si="1"/>
        <v>0</v>
      </c>
      <c r="CE3" s="21">
        <f t="shared" si="1"/>
        <v>0</v>
      </c>
      <c r="CF3" s="21">
        <f t="shared" si="1"/>
        <v>0</v>
      </c>
      <c r="CG3" s="21">
        <f t="shared" si="1"/>
        <v>0</v>
      </c>
      <c r="CH3" s="21">
        <f t="shared" si="1"/>
        <v>0</v>
      </c>
      <c r="CI3" s="21">
        <f t="shared" si="1"/>
        <v>0</v>
      </c>
      <c r="CJ3" s="21">
        <f t="shared" si="1"/>
        <v>0</v>
      </c>
      <c r="CK3" s="21">
        <f t="shared" si="1"/>
        <v>0</v>
      </c>
      <c r="CL3" s="21">
        <f t="shared" si="1"/>
        <v>0</v>
      </c>
      <c r="CM3" s="21">
        <f t="shared" si="1"/>
        <v>0</v>
      </c>
      <c r="CN3" s="21">
        <f t="shared" si="1"/>
        <v>0</v>
      </c>
      <c r="CO3" s="21">
        <f t="shared" si="1"/>
        <v>0</v>
      </c>
      <c r="CP3" s="21">
        <f t="shared" si="1"/>
        <v>0</v>
      </c>
      <c r="CQ3" s="21">
        <f t="shared" si="1"/>
        <v>0</v>
      </c>
      <c r="CR3" s="21">
        <f t="shared" si="1"/>
        <v>0</v>
      </c>
      <c r="CS3" s="21">
        <f t="shared" si="1"/>
        <v>0</v>
      </c>
      <c r="CT3" s="21">
        <f t="shared" si="1"/>
        <v>0</v>
      </c>
      <c r="CU3" s="21">
        <f t="shared" si="1"/>
        <v>0</v>
      </c>
      <c r="CV3" s="21">
        <f t="shared" si="1"/>
        <v>0</v>
      </c>
      <c r="CW3" s="21">
        <f t="shared" si="1"/>
        <v>0</v>
      </c>
      <c r="CX3" s="21">
        <f t="shared" si="1"/>
        <v>0</v>
      </c>
    </row>
    <row r="4" spans="1:102">
      <c r="A4" s="23" t="s">
        <v>11</v>
      </c>
      <c r="B4" s="20">
        <f t="shared" ref="B4:AO4" si="2">COUNTIF(B12:B9999,"*B*")/BA10</f>
        <v>0.20183486238532111</v>
      </c>
      <c r="C4" s="20">
        <f t="shared" si="2"/>
        <v>0.31192660550458717</v>
      </c>
      <c r="D4" s="20">
        <f t="shared" si="2"/>
        <v>1.834862385321101E-2</v>
      </c>
      <c r="E4" s="20">
        <f t="shared" si="2"/>
        <v>0.1834862385321101</v>
      </c>
      <c r="F4" s="20">
        <f t="shared" si="2"/>
        <v>0.16513761467889909</v>
      </c>
      <c r="G4" s="20">
        <f t="shared" si="2"/>
        <v>0.34862385321100919</v>
      </c>
      <c r="H4" s="20">
        <f t="shared" si="2"/>
        <v>5.5045871559633031E-2</v>
      </c>
      <c r="I4" s="20">
        <f t="shared" si="2"/>
        <v>0.27522935779816515</v>
      </c>
      <c r="J4" s="20">
        <f t="shared" si="2"/>
        <v>0.28440366972477066</v>
      </c>
      <c r="K4" s="20">
        <f t="shared" si="2"/>
        <v>0.13761467889908258</v>
      </c>
      <c r="L4" s="20">
        <f t="shared" si="2"/>
        <v>0.26315789473684209</v>
      </c>
      <c r="M4" s="20" t="e">
        <f t="shared" si="2"/>
        <v>#DIV/0!</v>
      </c>
      <c r="N4" s="20" t="e">
        <f t="shared" si="2"/>
        <v>#DIV/0!</v>
      </c>
      <c r="O4" s="20" t="e">
        <f t="shared" si="2"/>
        <v>#DIV/0!</v>
      </c>
      <c r="P4" s="20" t="e">
        <f t="shared" si="2"/>
        <v>#DIV/0!</v>
      </c>
      <c r="Q4" s="20" t="e">
        <f t="shared" si="2"/>
        <v>#DIV/0!</v>
      </c>
      <c r="R4" s="20" t="e">
        <f t="shared" si="2"/>
        <v>#DIV/0!</v>
      </c>
      <c r="S4" s="20" t="e">
        <f t="shared" si="2"/>
        <v>#DIV/0!</v>
      </c>
      <c r="T4" s="20" t="e">
        <f t="shared" si="2"/>
        <v>#DIV/0!</v>
      </c>
      <c r="U4" s="20" t="e">
        <f t="shared" si="2"/>
        <v>#DIV/0!</v>
      </c>
      <c r="V4" s="20" t="e">
        <f t="shared" si="2"/>
        <v>#DIV/0!</v>
      </c>
      <c r="W4" s="20" t="e">
        <f t="shared" si="2"/>
        <v>#DIV/0!</v>
      </c>
      <c r="X4" s="20" t="e">
        <f t="shared" si="2"/>
        <v>#DIV/0!</v>
      </c>
      <c r="Y4" s="20" t="e">
        <f t="shared" si="2"/>
        <v>#DIV/0!</v>
      </c>
      <c r="Z4" s="20" t="e">
        <f t="shared" si="2"/>
        <v>#DIV/0!</v>
      </c>
      <c r="AA4" s="20" t="e">
        <f t="shared" si="2"/>
        <v>#DIV/0!</v>
      </c>
      <c r="AB4" s="20" t="e">
        <f t="shared" si="2"/>
        <v>#DIV/0!</v>
      </c>
      <c r="AC4" s="20" t="e">
        <f t="shared" si="2"/>
        <v>#DIV/0!</v>
      </c>
      <c r="AD4" s="20" t="e">
        <f t="shared" si="2"/>
        <v>#DIV/0!</v>
      </c>
      <c r="AE4" s="20" t="e">
        <f t="shared" si="2"/>
        <v>#DIV/0!</v>
      </c>
      <c r="AF4" s="20" t="e">
        <f t="shared" si="2"/>
        <v>#DIV/0!</v>
      </c>
      <c r="AG4" s="20" t="e">
        <f t="shared" si="2"/>
        <v>#DIV/0!</v>
      </c>
      <c r="AH4" s="20" t="e">
        <f t="shared" si="2"/>
        <v>#DIV/0!</v>
      </c>
      <c r="AI4" s="20" t="e">
        <f t="shared" si="2"/>
        <v>#DIV/0!</v>
      </c>
      <c r="AJ4" s="20" t="e">
        <f t="shared" si="2"/>
        <v>#DIV/0!</v>
      </c>
      <c r="AK4" s="20" t="e">
        <f t="shared" si="2"/>
        <v>#DIV/0!</v>
      </c>
      <c r="AL4" s="20" t="e">
        <f t="shared" si="2"/>
        <v>#DIV/0!</v>
      </c>
      <c r="AM4" s="20" t="e">
        <f t="shared" si="2"/>
        <v>#DIV/0!</v>
      </c>
      <c r="AN4" s="20" t="e">
        <f t="shared" si="2"/>
        <v>#DIV/0!</v>
      </c>
      <c r="AO4" s="20" t="e">
        <f t="shared" si="2"/>
        <v>#DIV/0!</v>
      </c>
      <c r="BA4" s="21">
        <f t="shared" ref="BA4:CX4" si="3">COUNTIF(B12:B9999,"*B*")</f>
        <v>22</v>
      </c>
      <c r="BB4" s="21">
        <f t="shared" si="3"/>
        <v>34</v>
      </c>
      <c r="BC4" s="21">
        <f t="shared" si="3"/>
        <v>2</v>
      </c>
      <c r="BD4" s="21">
        <f t="shared" si="3"/>
        <v>20</v>
      </c>
      <c r="BE4" s="21">
        <f t="shared" si="3"/>
        <v>18</v>
      </c>
      <c r="BF4" s="21">
        <f t="shared" si="3"/>
        <v>38</v>
      </c>
      <c r="BG4" s="21">
        <f t="shared" si="3"/>
        <v>6</v>
      </c>
      <c r="BH4" s="21">
        <f t="shared" si="3"/>
        <v>30</v>
      </c>
      <c r="BI4" s="21">
        <f t="shared" si="3"/>
        <v>31</v>
      </c>
      <c r="BJ4" s="21">
        <f t="shared" si="3"/>
        <v>15</v>
      </c>
      <c r="BK4" s="21">
        <f t="shared" si="3"/>
        <v>35</v>
      </c>
      <c r="BL4" s="21">
        <f t="shared" si="3"/>
        <v>0</v>
      </c>
      <c r="BM4" s="21">
        <f t="shared" si="3"/>
        <v>0</v>
      </c>
      <c r="BN4" s="21">
        <f t="shared" si="3"/>
        <v>0</v>
      </c>
      <c r="BO4" s="21">
        <f t="shared" si="3"/>
        <v>0</v>
      </c>
      <c r="BP4" s="21">
        <f t="shared" si="3"/>
        <v>0</v>
      </c>
      <c r="BQ4" s="21">
        <f t="shared" si="3"/>
        <v>0</v>
      </c>
      <c r="BR4" s="21">
        <f t="shared" si="3"/>
        <v>0</v>
      </c>
      <c r="BS4" s="21">
        <f t="shared" si="3"/>
        <v>0</v>
      </c>
      <c r="BT4" s="21">
        <f t="shared" si="3"/>
        <v>0</v>
      </c>
      <c r="BU4" s="21">
        <f t="shared" si="3"/>
        <v>0</v>
      </c>
      <c r="BV4" s="21">
        <f t="shared" si="3"/>
        <v>0</v>
      </c>
      <c r="BW4" s="21">
        <f t="shared" si="3"/>
        <v>0</v>
      </c>
      <c r="BX4" s="21">
        <f t="shared" si="3"/>
        <v>0</v>
      </c>
      <c r="BY4" s="21">
        <f t="shared" si="3"/>
        <v>0</v>
      </c>
      <c r="BZ4" s="21">
        <f t="shared" si="3"/>
        <v>0</v>
      </c>
      <c r="CA4" s="21">
        <f t="shared" si="3"/>
        <v>0</v>
      </c>
      <c r="CB4" s="21">
        <f t="shared" si="3"/>
        <v>0</v>
      </c>
      <c r="CC4" s="21">
        <f t="shared" si="3"/>
        <v>0</v>
      </c>
      <c r="CD4" s="21">
        <f t="shared" si="3"/>
        <v>0</v>
      </c>
      <c r="CE4" s="21">
        <f t="shared" si="3"/>
        <v>0</v>
      </c>
      <c r="CF4" s="21">
        <f t="shared" si="3"/>
        <v>0</v>
      </c>
      <c r="CG4" s="21">
        <f t="shared" si="3"/>
        <v>0</v>
      </c>
      <c r="CH4" s="21">
        <f t="shared" si="3"/>
        <v>0</v>
      </c>
      <c r="CI4" s="21">
        <f t="shared" si="3"/>
        <v>0</v>
      </c>
      <c r="CJ4" s="21">
        <f t="shared" si="3"/>
        <v>0</v>
      </c>
      <c r="CK4" s="21">
        <f t="shared" si="3"/>
        <v>0</v>
      </c>
      <c r="CL4" s="21">
        <f t="shared" si="3"/>
        <v>0</v>
      </c>
      <c r="CM4" s="21">
        <f t="shared" si="3"/>
        <v>0</v>
      </c>
      <c r="CN4" s="21">
        <f t="shared" si="3"/>
        <v>0</v>
      </c>
      <c r="CO4" s="21">
        <f t="shared" si="3"/>
        <v>0</v>
      </c>
      <c r="CP4" s="21">
        <f t="shared" si="3"/>
        <v>0</v>
      </c>
      <c r="CQ4" s="21">
        <f t="shared" si="3"/>
        <v>0</v>
      </c>
      <c r="CR4" s="21">
        <f t="shared" si="3"/>
        <v>0</v>
      </c>
      <c r="CS4" s="21">
        <f t="shared" si="3"/>
        <v>0</v>
      </c>
      <c r="CT4" s="21">
        <f t="shared" si="3"/>
        <v>0</v>
      </c>
      <c r="CU4" s="21">
        <f t="shared" si="3"/>
        <v>0</v>
      </c>
      <c r="CV4" s="21">
        <f t="shared" si="3"/>
        <v>0</v>
      </c>
      <c r="CW4" s="21">
        <f t="shared" si="3"/>
        <v>0</v>
      </c>
      <c r="CX4" s="21">
        <f t="shared" si="3"/>
        <v>0</v>
      </c>
    </row>
    <row r="5" spans="1:102">
      <c r="A5" s="23" t="s">
        <v>12</v>
      </c>
      <c r="B5" s="20">
        <f t="shared" ref="B5:AO5" si="4">COUNTIF(B12:B9999,"*C*")/BA10</f>
        <v>2.7522935779816515E-2</v>
      </c>
      <c r="C5" s="20">
        <f t="shared" si="4"/>
        <v>2.7522935779816515E-2</v>
      </c>
      <c r="D5" s="20">
        <f t="shared" si="4"/>
        <v>2.7522935779816515E-2</v>
      </c>
      <c r="E5" s="20">
        <f t="shared" si="4"/>
        <v>7.3394495412844041E-2</v>
      </c>
      <c r="F5" s="20">
        <f t="shared" si="4"/>
        <v>7.3394495412844041E-2</v>
      </c>
      <c r="G5" s="20">
        <f t="shared" si="4"/>
        <v>9.1743119266055051E-3</v>
      </c>
      <c r="H5" s="20">
        <f t="shared" si="4"/>
        <v>8.2568807339449546E-2</v>
      </c>
      <c r="I5" s="20">
        <f t="shared" si="4"/>
        <v>7.3394495412844041E-2</v>
      </c>
      <c r="J5" s="20">
        <f t="shared" si="4"/>
        <v>6.4220183486238536E-2</v>
      </c>
      <c r="K5" s="20">
        <f t="shared" si="4"/>
        <v>0.3669724770642202</v>
      </c>
      <c r="L5" s="20">
        <f t="shared" si="4"/>
        <v>0.32330827067669171</v>
      </c>
      <c r="M5" s="20" t="e">
        <f t="shared" si="4"/>
        <v>#DIV/0!</v>
      </c>
      <c r="N5" s="20" t="e">
        <f t="shared" si="4"/>
        <v>#DIV/0!</v>
      </c>
      <c r="O5" s="20" t="e">
        <f t="shared" si="4"/>
        <v>#DIV/0!</v>
      </c>
      <c r="P5" s="20" t="e">
        <f t="shared" si="4"/>
        <v>#DIV/0!</v>
      </c>
      <c r="Q5" s="20" t="e">
        <f t="shared" si="4"/>
        <v>#DIV/0!</v>
      </c>
      <c r="R5" s="20" t="e">
        <f t="shared" si="4"/>
        <v>#DIV/0!</v>
      </c>
      <c r="S5" s="20" t="e">
        <f t="shared" si="4"/>
        <v>#DIV/0!</v>
      </c>
      <c r="T5" s="20" t="e">
        <f t="shared" si="4"/>
        <v>#DIV/0!</v>
      </c>
      <c r="U5" s="20" t="e">
        <f t="shared" si="4"/>
        <v>#DIV/0!</v>
      </c>
      <c r="V5" s="20" t="e">
        <f t="shared" si="4"/>
        <v>#DIV/0!</v>
      </c>
      <c r="W5" s="20" t="e">
        <f t="shared" si="4"/>
        <v>#DIV/0!</v>
      </c>
      <c r="X5" s="20" t="e">
        <f t="shared" si="4"/>
        <v>#DIV/0!</v>
      </c>
      <c r="Y5" s="20" t="e">
        <f t="shared" si="4"/>
        <v>#DIV/0!</v>
      </c>
      <c r="Z5" s="20" t="e">
        <f t="shared" si="4"/>
        <v>#DIV/0!</v>
      </c>
      <c r="AA5" s="20" t="e">
        <f t="shared" si="4"/>
        <v>#DIV/0!</v>
      </c>
      <c r="AB5" s="20" t="e">
        <f t="shared" si="4"/>
        <v>#DIV/0!</v>
      </c>
      <c r="AC5" s="20" t="e">
        <f t="shared" si="4"/>
        <v>#DIV/0!</v>
      </c>
      <c r="AD5" s="20" t="e">
        <f t="shared" si="4"/>
        <v>#DIV/0!</v>
      </c>
      <c r="AE5" s="20" t="e">
        <f t="shared" si="4"/>
        <v>#DIV/0!</v>
      </c>
      <c r="AF5" s="20" t="e">
        <f t="shared" si="4"/>
        <v>#DIV/0!</v>
      </c>
      <c r="AG5" s="20" t="e">
        <f t="shared" si="4"/>
        <v>#DIV/0!</v>
      </c>
      <c r="AH5" s="20" t="e">
        <f t="shared" si="4"/>
        <v>#DIV/0!</v>
      </c>
      <c r="AI5" s="20" t="e">
        <f t="shared" si="4"/>
        <v>#DIV/0!</v>
      </c>
      <c r="AJ5" s="20" t="e">
        <f t="shared" si="4"/>
        <v>#DIV/0!</v>
      </c>
      <c r="AK5" s="20" t="e">
        <f t="shared" si="4"/>
        <v>#DIV/0!</v>
      </c>
      <c r="AL5" s="20" t="e">
        <f t="shared" si="4"/>
        <v>#DIV/0!</v>
      </c>
      <c r="AM5" s="20" t="e">
        <f t="shared" si="4"/>
        <v>#DIV/0!</v>
      </c>
      <c r="AN5" s="20" t="e">
        <f t="shared" si="4"/>
        <v>#DIV/0!</v>
      </c>
      <c r="AO5" s="20" t="e">
        <f t="shared" si="4"/>
        <v>#DIV/0!</v>
      </c>
      <c r="BA5" s="21">
        <f t="shared" ref="BA5:CX5" si="5">COUNTIF(B12:B9999,"*C*")</f>
        <v>3</v>
      </c>
      <c r="BB5" s="21">
        <f t="shared" si="5"/>
        <v>3</v>
      </c>
      <c r="BC5" s="21">
        <f t="shared" si="5"/>
        <v>3</v>
      </c>
      <c r="BD5" s="21">
        <f t="shared" si="5"/>
        <v>8</v>
      </c>
      <c r="BE5" s="21">
        <f t="shared" si="5"/>
        <v>8</v>
      </c>
      <c r="BF5" s="21">
        <f t="shared" si="5"/>
        <v>1</v>
      </c>
      <c r="BG5" s="21">
        <f t="shared" si="5"/>
        <v>9</v>
      </c>
      <c r="BH5" s="21">
        <f t="shared" si="5"/>
        <v>8</v>
      </c>
      <c r="BI5" s="21">
        <f t="shared" si="5"/>
        <v>7</v>
      </c>
      <c r="BJ5" s="21">
        <f t="shared" si="5"/>
        <v>40</v>
      </c>
      <c r="BK5" s="21">
        <f t="shared" si="5"/>
        <v>43</v>
      </c>
      <c r="BL5" s="21">
        <f t="shared" si="5"/>
        <v>0</v>
      </c>
      <c r="BM5" s="21">
        <f t="shared" si="5"/>
        <v>0</v>
      </c>
      <c r="BN5" s="21">
        <f t="shared" si="5"/>
        <v>0</v>
      </c>
      <c r="BO5" s="21">
        <f t="shared" si="5"/>
        <v>0</v>
      </c>
      <c r="BP5" s="21">
        <f t="shared" si="5"/>
        <v>0</v>
      </c>
      <c r="BQ5" s="21">
        <f t="shared" si="5"/>
        <v>0</v>
      </c>
      <c r="BR5" s="21">
        <f t="shared" si="5"/>
        <v>0</v>
      </c>
      <c r="BS5" s="21">
        <f t="shared" si="5"/>
        <v>0</v>
      </c>
      <c r="BT5" s="21">
        <f t="shared" si="5"/>
        <v>0</v>
      </c>
      <c r="BU5" s="21">
        <f t="shared" si="5"/>
        <v>0</v>
      </c>
      <c r="BV5" s="21">
        <f t="shared" si="5"/>
        <v>0</v>
      </c>
      <c r="BW5" s="21">
        <f t="shared" si="5"/>
        <v>0</v>
      </c>
      <c r="BX5" s="21">
        <f t="shared" si="5"/>
        <v>0</v>
      </c>
      <c r="BY5" s="21">
        <f t="shared" si="5"/>
        <v>0</v>
      </c>
      <c r="BZ5" s="21">
        <f t="shared" si="5"/>
        <v>0</v>
      </c>
      <c r="CA5" s="21">
        <f t="shared" si="5"/>
        <v>0</v>
      </c>
      <c r="CB5" s="21">
        <f t="shared" si="5"/>
        <v>0</v>
      </c>
      <c r="CC5" s="21">
        <f t="shared" si="5"/>
        <v>0</v>
      </c>
      <c r="CD5" s="21">
        <f t="shared" si="5"/>
        <v>0</v>
      </c>
      <c r="CE5" s="21">
        <f t="shared" si="5"/>
        <v>0</v>
      </c>
      <c r="CF5" s="21">
        <f t="shared" si="5"/>
        <v>0</v>
      </c>
      <c r="CG5" s="21">
        <f t="shared" si="5"/>
        <v>0</v>
      </c>
      <c r="CH5" s="21">
        <f t="shared" si="5"/>
        <v>0</v>
      </c>
      <c r="CI5" s="21">
        <f t="shared" si="5"/>
        <v>0</v>
      </c>
      <c r="CJ5" s="21">
        <f t="shared" si="5"/>
        <v>0</v>
      </c>
      <c r="CK5" s="21">
        <f t="shared" si="5"/>
        <v>0</v>
      </c>
      <c r="CL5" s="21">
        <f t="shared" si="5"/>
        <v>0</v>
      </c>
      <c r="CM5" s="21">
        <f t="shared" si="5"/>
        <v>0</v>
      </c>
      <c r="CN5" s="21">
        <f t="shared" si="5"/>
        <v>0</v>
      </c>
      <c r="CO5" s="21">
        <f t="shared" si="5"/>
        <v>0</v>
      </c>
      <c r="CP5" s="21">
        <f t="shared" si="5"/>
        <v>0</v>
      </c>
      <c r="CQ5" s="21">
        <f t="shared" si="5"/>
        <v>0</v>
      </c>
      <c r="CR5" s="21">
        <f t="shared" si="5"/>
        <v>0</v>
      </c>
      <c r="CS5" s="21">
        <f t="shared" si="5"/>
        <v>0</v>
      </c>
      <c r="CT5" s="21">
        <f t="shared" si="5"/>
        <v>0</v>
      </c>
      <c r="CU5" s="21">
        <f t="shared" si="5"/>
        <v>0</v>
      </c>
      <c r="CV5" s="21">
        <f t="shared" si="5"/>
        <v>0</v>
      </c>
      <c r="CW5" s="21">
        <f t="shared" si="5"/>
        <v>0</v>
      </c>
      <c r="CX5" s="21">
        <f t="shared" si="5"/>
        <v>0</v>
      </c>
    </row>
    <row r="6" spans="1:102">
      <c r="A6" s="23" t="s">
        <v>13</v>
      </c>
      <c r="B6" s="20">
        <f t="shared" ref="B6:AO6" si="6">COUNTIF(B12:B9999,"*D*")/BA10</f>
        <v>2.7522935779816515E-2</v>
      </c>
      <c r="C6" s="20">
        <f t="shared" si="6"/>
        <v>1.834862385321101E-2</v>
      </c>
      <c r="D6" s="20">
        <f t="shared" si="6"/>
        <v>0.12844036697247707</v>
      </c>
      <c r="E6" s="20">
        <f t="shared" si="6"/>
        <v>6.4220183486238536E-2</v>
      </c>
      <c r="F6" s="20">
        <f t="shared" si="6"/>
        <v>0.11009174311926606</v>
      </c>
      <c r="G6" s="20">
        <f t="shared" si="6"/>
        <v>3.669724770642202E-2</v>
      </c>
      <c r="H6" s="20">
        <f t="shared" si="6"/>
        <v>3.669724770642202E-2</v>
      </c>
      <c r="I6" s="20">
        <f t="shared" si="6"/>
        <v>5.5045871559633031E-2</v>
      </c>
      <c r="J6" s="20">
        <f t="shared" si="6"/>
        <v>9.1743119266055051E-2</v>
      </c>
      <c r="K6" s="20">
        <f t="shared" si="6"/>
        <v>0.13761467889908258</v>
      </c>
      <c r="L6" s="20">
        <f t="shared" si="6"/>
        <v>6.7669172932330823E-2</v>
      </c>
      <c r="M6" s="20" t="e">
        <f t="shared" si="6"/>
        <v>#DIV/0!</v>
      </c>
      <c r="N6" s="20" t="e">
        <f t="shared" si="6"/>
        <v>#DIV/0!</v>
      </c>
      <c r="O6" s="20" t="e">
        <f t="shared" si="6"/>
        <v>#DIV/0!</v>
      </c>
      <c r="P6" s="20" t="e">
        <f t="shared" si="6"/>
        <v>#DIV/0!</v>
      </c>
      <c r="Q6" s="20" t="e">
        <f t="shared" si="6"/>
        <v>#DIV/0!</v>
      </c>
      <c r="R6" s="20" t="e">
        <f t="shared" si="6"/>
        <v>#DIV/0!</v>
      </c>
      <c r="S6" s="20" t="e">
        <f t="shared" si="6"/>
        <v>#DIV/0!</v>
      </c>
      <c r="T6" s="20" t="e">
        <f t="shared" si="6"/>
        <v>#DIV/0!</v>
      </c>
      <c r="U6" s="20" t="e">
        <f t="shared" si="6"/>
        <v>#DIV/0!</v>
      </c>
      <c r="V6" s="20" t="e">
        <f t="shared" si="6"/>
        <v>#DIV/0!</v>
      </c>
      <c r="W6" s="20" t="e">
        <f t="shared" si="6"/>
        <v>#DIV/0!</v>
      </c>
      <c r="X6" s="20" t="e">
        <f t="shared" si="6"/>
        <v>#DIV/0!</v>
      </c>
      <c r="Y6" s="20" t="e">
        <f t="shared" si="6"/>
        <v>#DIV/0!</v>
      </c>
      <c r="Z6" s="20" t="e">
        <f t="shared" si="6"/>
        <v>#DIV/0!</v>
      </c>
      <c r="AA6" s="20" t="e">
        <f t="shared" si="6"/>
        <v>#DIV/0!</v>
      </c>
      <c r="AB6" s="20" t="e">
        <f t="shared" si="6"/>
        <v>#DIV/0!</v>
      </c>
      <c r="AC6" s="20" t="e">
        <f t="shared" si="6"/>
        <v>#DIV/0!</v>
      </c>
      <c r="AD6" s="20" t="e">
        <f t="shared" si="6"/>
        <v>#DIV/0!</v>
      </c>
      <c r="AE6" s="20" t="e">
        <f t="shared" si="6"/>
        <v>#DIV/0!</v>
      </c>
      <c r="AF6" s="20" t="e">
        <f t="shared" si="6"/>
        <v>#DIV/0!</v>
      </c>
      <c r="AG6" s="20" t="e">
        <f t="shared" si="6"/>
        <v>#DIV/0!</v>
      </c>
      <c r="AH6" s="20" t="e">
        <f t="shared" si="6"/>
        <v>#DIV/0!</v>
      </c>
      <c r="AI6" s="20" t="e">
        <f t="shared" si="6"/>
        <v>#DIV/0!</v>
      </c>
      <c r="AJ6" s="20" t="e">
        <f t="shared" si="6"/>
        <v>#DIV/0!</v>
      </c>
      <c r="AK6" s="20" t="e">
        <f t="shared" si="6"/>
        <v>#DIV/0!</v>
      </c>
      <c r="AL6" s="20" t="e">
        <f t="shared" si="6"/>
        <v>#DIV/0!</v>
      </c>
      <c r="AM6" s="20" t="e">
        <f t="shared" si="6"/>
        <v>#DIV/0!</v>
      </c>
      <c r="AN6" s="20" t="e">
        <f t="shared" si="6"/>
        <v>#DIV/0!</v>
      </c>
      <c r="AO6" s="20" t="e">
        <f t="shared" si="6"/>
        <v>#DIV/0!</v>
      </c>
      <c r="BA6" s="21">
        <f t="shared" ref="BA6:CX6" si="7">COUNTIF(B12:B9999,"*D*")</f>
        <v>3</v>
      </c>
      <c r="BB6" s="21">
        <f t="shared" si="7"/>
        <v>2</v>
      </c>
      <c r="BC6" s="21">
        <f t="shared" si="7"/>
        <v>14</v>
      </c>
      <c r="BD6" s="21">
        <f t="shared" si="7"/>
        <v>7</v>
      </c>
      <c r="BE6" s="21">
        <f t="shared" si="7"/>
        <v>12</v>
      </c>
      <c r="BF6" s="21">
        <f t="shared" si="7"/>
        <v>4</v>
      </c>
      <c r="BG6" s="21">
        <f t="shared" si="7"/>
        <v>4</v>
      </c>
      <c r="BH6" s="21">
        <f t="shared" si="7"/>
        <v>6</v>
      </c>
      <c r="BI6" s="21">
        <f t="shared" si="7"/>
        <v>10</v>
      </c>
      <c r="BJ6" s="21">
        <f t="shared" si="7"/>
        <v>15</v>
      </c>
      <c r="BK6" s="21">
        <f t="shared" si="7"/>
        <v>9</v>
      </c>
      <c r="BL6" s="21">
        <f t="shared" si="7"/>
        <v>0</v>
      </c>
      <c r="BM6" s="21">
        <f t="shared" si="7"/>
        <v>0</v>
      </c>
      <c r="BN6" s="21">
        <f t="shared" si="7"/>
        <v>0</v>
      </c>
      <c r="BO6" s="21">
        <f t="shared" si="7"/>
        <v>0</v>
      </c>
      <c r="BP6" s="21">
        <f t="shared" si="7"/>
        <v>0</v>
      </c>
      <c r="BQ6" s="21">
        <f t="shared" si="7"/>
        <v>0</v>
      </c>
      <c r="BR6" s="21">
        <f t="shared" si="7"/>
        <v>0</v>
      </c>
      <c r="BS6" s="21">
        <f t="shared" si="7"/>
        <v>0</v>
      </c>
      <c r="BT6" s="21">
        <f t="shared" si="7"/>
        <v>0</v>
      </c>
      <c r="BU6" s="21">
        <f t="shared" si="7"/>
        <v>0</v>
      </c>
      <c r="BV6" s="21">
        <f t="shared" si="7"/>
        <v>0</v>
      </c>
      <c r="BW6" s="21">
        <f t="shared" si="7"/>
        <v>0</v>
      </c>
      <c r="BX6" s="21">
        <f t="shared" si="7"/>
        <v>0</v>
      </c>
      <c r="BY6" s="21">
        <f t="shared" si="7"/>
        <v>0</v>
      </c>
      <c r="BZ6" s="21">
        <f t="shared" si="7"/>
        <v>0</v>
      </c>
      <c r="CA6" s="21">
        <f t="shared" si="7"/>
        <v>0</v>
      </c>
      <c r="CB6" s="21">
        <f t="shared" si="7"/>
        <v>0</v>
      </c>
      <c r="CC6" s="21">
        <f t="shared" si="7"/>
        <v>0</v>
      </c>
      <c r="CD6" s="21">
        <f t="shared" si="7"/>
        <v>0</v>
      </c>
      <c r="CE6" s="21">
        <f t="shared" si="7"/>
        <v>0</v>
      </c>
      <c r="CF6" s="21">
        <f t="shared" si="7"/>
        <v>0</v>
      </c>
      <c r="CG6" s="21">
        <f t="shared" si="7"/>
        <v>0</v>
      </c>
      <c r="CH6" s="21">
        <f t="shared" si="7"/>
        <v>0</v>
      </c>
      <c r="CI6" s="21">
        <f t="shared" si="7"/>
        <v>0</v>
      </c>
      <c r="CJ6" s="21">
        <f t="shared" si="7"/>
        <v>0</v>
      </c>
      <c r="CK6" s="21">
        <f t="shared" si="7"/>
        <v>0</v>
      </c>
      <c r="CL6" s="21">
        <f t="shared" si="7"/>
        <v>0</v>
      </c>
      <c r="CM6" s="21">
        <f t="shared" si="7"/>
        <v>0</v>
      </c>
      <c r="CN6" s="21">
        <f t="shared" si="7"/>
        <v>0</v>
      </c>
      <c r="CO6" s="21">
        <f t="shared" si="7"/>
        <v>0</v>
      </c>
      <c r="CP6" s="21">
        <f t="shared" si="7"/>
        <v>0</v>
      </c>
      <c r="CQ6" s="21">
        <f t="shared" si="7"/>
        <v>0</v>
      </c>
      <c r="CR6" s="21">
        <f t="shared" si="7"/>
        <v>0</v>
      </c>
      <c r="CS6" s="21">
        <f t="shared" si="7"/>
        <v>0</v>
      </c>
      <c r="CT6" s="21">
        <f t="shared" si="7"/>
        <v>0</v>
      </c>
      <c r="CU6" s="21">
        <f t="shared" si="7"/>
        <v>0</v>
      </c>
      <c r="CV6" s="21">
        <f t="shared" si="7"/>
        <v>0</v>
      </c>
      <c r="CW6" s="21">
        <f t="shared" si="7"/>
        <v>0</v>
      </c>
      <c r="CX6" s="21">
        <f t="shared" si="7"/>
        <v>0</v>
      </c>
    </row>
    <row r="7" spans="1:102">
      <c r="A7" s="23" t="s">
        <v>14</v>
      </c>
      <c r="B7" s="20">
        <f t="shared" ref="B7:AO7" si="8">COUNTIF(B12:B9999,"*E*")/BA10</f>
        <v>9.1743119266055051E-3</v>
      </c>
      <c r="C7" s="20">
        <f t="shared" si="8"/>
        <v>1.834862385321101E-2</v>
      </c>
      <c r="D7" s="20">
        <f t="shared" si="8"/>
        <v>9.1743119266055051E-3</v>
      </c>
      <c r="E7" s="20">
        <f t="shared" si="8"/>
        <v>9.1743119266055051E-2</v>
      </c>
      <c r="F7" s="20">
        <f t="shared" si="8"/>
        <v>0</v>
      </c>
      <c r="G7" s="20">
        <f t="shared" si="8"/>
        <v>2.7522935779816515E-2</v>
      </c>
      <c r="H7" s="20">
        <f t="shared" si="8"/>
        <v>9.1743119266055051E-3</v>
      </c>
      <c r="I7" s="20">
        <f t="shared" si="8"/>
        <v>0</v>
      </c>
      <c r="J7" s="20">
        <f t="shared" si="8"/>
        <v>0.16513761467889909</v>
      </c>
      <c r="K7" s="20">
        <f t="shared" si="8"/>
        <v>0</v>
      </c>
      <c r="L7" s="20">
        <f t="shared" si="8"/>
        <v>2.2556390977443608E-2</v>
      </c>
      <c r="M7" s="20" t="e">
        <f t="shared" si="8"/>
        <v>#DIV/0!</v>
      </c>
      <c r="N7" s="20" t="e">
        <f t="shared" si="8"/>
        <v>#DIV/0!</v>
      </c>
      <c r="O7" s="20" t="e">
        <f t="shared" si="8"/>
        <v>#DIV/0!</v>
      </c>
      <c r="P7" s="20" t="e">
        <f t="shared" si="8"/>
        <v>#DIV/0!</v>
      </c>
      <c r="Q7" s="20" t="e">
        <f t="shared" si="8"/>
        <v>#DIV/0!</v>
      </c>
      <c r="R7" s="20" t="e">
        <f t="shared" si="8"/>
        <v>#DIV/0!</v>
      </c>
      <c r="S7" s="20" t="e">
        <f t="shared" si="8"/>
        <v>#DIV/0!</v>
      </c>
      <c r="T7" s="20" t="e">
        <f t="shared" si="8"/>
        <v>#DIV/0!</v>
      </c>
      <c r="U7" s="20" t="e">
        <f t="shared" si="8"/>
        <v>#DIV/0!</v>
      </c>
      <c r="V7" s="20" t="e">
        <f t="shared" si="8"/>
        <v>#DIV/0!</v>
      </c>
      <c r="W7" s="20" t="e">
        <f t="shared" si="8"/>
        <v>#DIV/0!</v>
      </c>
      <c r="X7" s="20" t="e">
        <f t="shared" si="8"/>
        <v>#DIV/0!</v>
      </c>
      <c r="Y7" s="20" t="e">
        <f t="shared" si="8"/>
        <v>#DIV/0!</v>
      </c>
      <c r="Z7" s="20" t="e">
        <f t="shared" si="8"/>
        <v>#DIV/0!</v>
      </c>
      <c r="AA7" s="20" t="e">
        <f t="shared" si="8"/>
        <v>#DIV/0!</v>
      </c>
      <c r="AB7" s="20" t="e">
        <f t="shared" si="8"/>
        <v>#DIV/0!</v>
      </c>
      <c r="AC7" s="20" t="e">
        <f t="shared" si="8"/>
        <v>#DIV/0!</v>
      </c>
      <c r="AD7" s="20" t="e">
        <f t="shared" si="8"/>
        <v>#DIV/0!</v>
      </c>
      <c r="AE7" s="20" t="e">
        <f t="shared" si="8"/>
        <v>#DIV/0!</v>
      </c>
      <c r="AF7" s="20" t="e">
        <f t="shared" si="8"/>
        <v>#DIV/0!</v>
      </c>
      <c r="AG7" s="20" t="e">
        <f t="shared" si="8"/>
        <v>#DIV/0!</v>
      </c>
      <c r="AH7" s="20" t="e">
        <f t="shared" si="8"/>
        <v>#DIV/0!</v>
      </c>
      <c r="AI7" s="20" t="e">
        <f t="shared" si="8"/>
        <v>#DIV/0!</v>
      </c>
      <c r="AJ7" s="20" t="e">
        <f t="shared" si="8"/>
        <v>#DIV/0!</v>
      </c>
      <c r="AK7" s="20" t="e">
        <f t="shared" si="8"/>
        <v>#DIV/0!</v>
      </c>
      <c r="AL7" s="20" t="e">
        <f t="shared" si="8"/>
        <v>#DIV/0!</v>
      </c>
      <c r="AM7" s="20" t="e">
        <f t="shared" si="8"/>
        <v>#DIV/0!</v>
      </c>
      <c r="AN7" s="20" t="e">
        <f t="shared" si="8"/>
        <v>#DIV/0!</v>
      </c>
      <c r="AO7" s="20" t="e">
        <f t="shared" si="8"/>
        <v>#DIV/0!</v>
      </c>
      <c r="BA7" s="21">
        <f t="shared" ref="BA7:CF7" si="9">COUNTIF(B12:B9999,"*E*")</f>
        <v>1</v>
      </c>
      <c r="BB7" s="21">
        <f t="shared" si="9"/>
        <v>2</v>
      </c>
      <c r="BC7" s="21">
        <f t="shared" si="9"/>
        <v>1</v>
      </c>
      <c r="BD7" s="21">
        <f t="shared" si="9"/>
        <v>10</v>
      </c>
      <c r="BE7" s="21">
        <f t="shared" si="9"/>
        <v>0</v>
      </c>
      <c r="BF7" s="21">
        <f t="shared" si="9"/>
        <v>3</v>
      </c>
      <c r="BG7" s="21">
        <f t="shared" si="9"/>
        <v>1</v>
      </c>
      <c r="BH7" s="21">
        <f t="shared" si="9"/>
        <v>0</v>
      </c>
      <c r="BI7" s="21">
        <f t="shared" si="9"/>
        <v>18</v>
      </c>
      <c r="BJ7" s="21">
        <f t="shared" si="9"/>
        <v>0</v>
      </c>
      <c r="BK7" s="21">
        <f t="shared" si="9"/>
        <v>3</v>
      </c>
      <c r="BL7" s="21">
        <f t="shared" si="9"/>
        <v>0</v>
      </c>
      <c r="BM7" s="21">
        <f t="shared" si="9"/>
        <v>0</v>
      </c>
      <c r="BN7" s="21">
        <f t="shared" si="9"/>
        <v>0</v>
      </c>
      <c r="BO7" s="21">
        <f t="shared" si="9"/>
        <v>0</v>
      </c>
      <c r="BP7" s="21">
        <f t="shared" si="9"/>
        <v>0</v>
      </c>
      <c r="BQ7" s="21">
        <f t="shared" si="9"/>
        <v>0</v>
      </c>
      <c r="BR7" s="21">
        <f t="shared" si="9"/>
        <v>0</v>
      </c>
      <c r="BS7" s="21">
        <f t="shared" si="9"/>
        <v>0</v>
      </c>
      <c r="BT7" s="21">
        <f t="shared" si="9"/>
        <v>0</v>
      </c>
      <c r="BU7" s="21">
        <f t="shared" si="9"/>
        <v>0</v>
      </c>
      <c r="BV7" s="21">
        <f t="shared" si="9"/>
        <v>0</v>
      </c>
      <c r="BW7" s="21">
        <f t="shared" si="9"/>
        <v>0</v>
      </c>
      <c r="BX7" s="21">
        <f t="shared" si="9"/>
        <v>0</v>
      </c>
      <c r="BY7" s="21">
        <f t="shared" si="9"/>
        <v>0</v>
      </c>
      <c r="BZ7" s="21">
        <f t="shared" si="9"/>
        <v>0</v>
      </c>
      <c r="CA7" s="21">
        <f t="shared" si="9"/>
        <v>0</v>
      </c>
      <c r="CB7" s="21">
        <f t="shared" si="9"/>
        <v>0</v>
      </c>
      <c r="CC7" s="21">
        <f t="shared" si="9"/>
        <v>0</v>
      </c>
      <c r="CD7" s="21">
        <f t="shared" si="9"/>
        <v>0</v>
      </c>
      <c r="CE7" s="21">
        <f t="shared" si="9"/>
        <v>0</v>
      </c>
      <c r="CF7" s="21">
        <f t="shared" si="9"/>
        <v>0</v>
      </c>
      <c r="CG7" s="21">
        <f t="shared" ref="CG7:CX7" si="10">COUNTIF(AH12:AH9999,"*E*")</f>
        <v>0</v>
      </c>
      <c r="CH7" s="21">
        <f t="shared" si="10"/>
        <v>0</v>
      </c>
      <c r="CI7" s="21">
        <f t="shared" si="10"/>
        <v>0</v>
      </c>
      <c r="CJ7" s="21">
        <f t="shared" si="10"/>
        <v>0</v>
      </c>
      <c r="CK7" s="21">
        <f t="shared" si="10"/>
        <v>0</v>
      </c>
      <c r="CL7" s="21">
        <f t="shared" si="10"/>
        <v>0</v>
      </c>
      <c r="CM7" s="21">
        <f t="shared" si="10"/>
        <v>0</v>
      </c>
      <c r="CN7" s="21">
        <f t="shared" si="10"/>
        <v>0</v>
      </c>
      <c r="CO7" s="21">
        <f t="shared" si="10"/>
        <v>0</v>
      </c>
      <c r="CP7" s="21">
        <f t="shared" si="10"/>
        <v>0</v>
      </c>
      <c r="CQ7" s="21">
        <f t="shared" si="10"/>
        <v>0</v>
      </c>
      <c r="CR7" s="21">
        <f t="shared" si="10"/>
        <v>0</v>
      </c>
      <c r="CS7" s="21">
        <f t="shared" si="10"/>
        <v>0</v>
      </c>
      <c r="CT7" s="21">
        <f t="shared" si="10"/>
        <v>0</v>
      </c>
      <c r="CU7" s="21">
        <f t="shared" si="10"/>
        <v>0</v>
      </c>
      <c r="CV7" s="21">
        <f t="shared" si="10"/>
        <v>0</v>
      </c>
      <c r="CW7" s="21">
        <f t="shared" si="10"/>
        <v>0</v>
      </c>
      <c r="CX7" s="21">
        <f t="shared" si="10"/>
        <v>0</v>
      </c>
    </row>
    <row r="8" spans="1:102">
      <c r="A8" s="23" t="s">
        <v>16</v>
      </c>
      <c r="B8" s="20">
        <f t="shared" ref="B8:AO8" si="11">COUNTIF(B12:B9999,"*F*")/BA10</f>
        <v>0</v>
      </c>
      <c r="C8" s="20">
        <f t="shared" si="11"/>
        <v>0</v>
      </c>
      <c r="D8" s="20">
        <f t="shared" si="11"/>
        <v>0</v>
      </c>
      <c r="E8" s="20">
        <f t="shared" si="11"/>
        <v>0</v>
      </c>
      <c r="F8" s="20">
        <f t="shared" si="11"/>
        <v>0</v>
      </c>
      <c r="G8" s="20">
        <f t="shared" si="11"/>
        <v>0</v>
      </c>
      <c r="H8" s="20">
        <f t="shared" si="11"/>
        <v>0</v>
      </c>
      <c r="I8" s="20">
        <f t="shared" si="11"/>
        <v>0</v>
      </c>
      <c r="J8" s="20">
        <f t="shared" si="11"/>
        <v>0</v>
      </c>
      <c r="K8" s="20">
        <f t="shared" si="11"/>
        <v>0</v>
      </c>
      <c r="L8" s="20">
        <f t="shared" si="11"/>
        <v>0</v>
      </c>
      <c r="M8" s="20" t="e">
        <f t="shared" si="11"/>
        <v>#DIV/0!</v>
      </c>
      <c r="N8" s="20" t="e">
        <f t="shared" si="11"/>
        <v>#DIV/0!</v>
      </c>
      <c r="O8" s="20" t="e">
        <f t="shared" si="11"/>
        <v>#DIV/0!</v>
      </c>
      <c r="P8" s="20" t="e">
        <f t="shared" si="11"/>
        <v>#DIV/0!</v>
      </c>
      <c r="Q8" s="20" t="e">
        <f t="shared" si="11"/>
        <v>#DIV/0!</v>
      </c>
      <c r="R8" s="20" t="e">
        <f t="shared" si="11"/>
        <v>#DIV/0!</v>
      </c>
      <c r="S8" s="20" t="e">
        <f t="shared" si="11"/>
        <v>#DIV/0!</v>
      </c>
      <c r="T8" s="20" t="e">
        <f t="shared" si="11"/>
        <v>#DIV/0!</v>
      </c>
      <c r="U8" s="20" t="e">
        <f t="shared" si="11"/>
        <v>#DIV/0!</v>
      </c>
      <c r="V8" s="20" t="e">
        <f t="shared" si="11"/>
        <v>#DIV/0!</v>
      </c>
      <c r="W8" s="20" t="e">
        <f t="shared" si="11"/>
        <v>#DIV/0!</v>
      </c>
      <c r="X8" s="20" t="e">
        <f t="shared" si="11"/>
        <v>#DIV/0!</v>
      </c>
      <c r="Y8" s="20" t="e">
        <f t="shared" si="11"/>
        <v>#DIV/0!</v>
      </c>
      <c r="Z8" s="20" t="e">
        <f t="shared" si="11"/>
        <v>#DIV/0!</v>
      </c>
      <c r="AA8" s="20" t="e">
        <f t="shared" si="11"/>
        <v>#DIV/0!</v>
      </c>
      <c r="AB8" s="20" t="e">
        <f t="shared" si="11"/>
        <v>#DIV/0!</v>
      </c>
      <c r="AC8" s="20" t="e">
        <f t="shared" si="11"/>
        <v>#DIV/0!</v>
      </c>
      <c r="AD8" s="20" t="e">
        <f t="shared" si="11"/>
        <v>#DIV/0!</v>
      </c>
      <c r="AE8" s="20" t="e">
        <f t="shared" si="11"/>
        <v>#DIV/0!</v>
      </c>
      <c r="AF8" s="20" t="e">
        <f t="shared" si="11"/>
        <v>#DIV/0!</v>
      </c>
      <c r="AG8" s="20" t="e">
        <f t="shared" si="11"/>
        <v>#DIV/0!</v>
      </c>
      <c r="AH8" s="20" t="e">
        <f t="shared" si="11"/>
        <v>#DIV/0!</v>
      </c>
      <c r="AI8" s="20" t="e">
        <f t="shared" si="11"/>
        <v>#DIV/0!</v>
      </c>
      <c r="AJ8" s="20" t="e">
        <f t="shared" si="11"/>
        <v>#DIV/0!</v>
      </c>
      <c r="AK8" s="20" t="e">
        <f t="shared" si="11"/>
        <v>#DIV/0!</v>
      </c>
      <c r="AL8" s="20" t="e">
        <f t="shared" si="11"/>
        <v>#DIV/0!</v>
      </c>
      <c r="AM8" s="20" t="e">
        <f t="shared" si="11"/>
        <v>#DIV/0!</v>
      </c>
      <c r="AN8" s="20" t="e">
        <f t="shared" si="11"/>
        <v>#DIV/0!</v>
      </c>
      <c r="AO8" s="20" t="e">
        <f t="shared" si="11"/>
        <v>#DIV/0!</v>
      </c>
      <c r="BA8" s="21">
        <f t="shared" ref="BA8:CF8" si="12">COUNTIF(B12:B9999,"*F*")</f>
        <v>0</v>
      </c>
      <c r="BB8" s="21">
        <f t="shared" si="12"/>
        <v>0</v>
      </c>
      <c r="BC8" s="21">
        <f t="shared" si="12"/>
        <v>0</v>
      </c>
      <c r="BD8" s="21">
        <f t="shared" si="12"/>
        <v>0</v>
      </c>
      <c r="BE8" s="21">
        <f t="shared" si="12"/>
        <v>0</v>
      </c>
      <c r="BF8" s="21">
        <f t="shared" si="12"/>
        <v>0</v>
      </c>
      <c r="BG8" s="21">
        <f t="shared" si="12"/>
        <v>0</v>
      </c>
      <c r="BH8" s="21">
        <f t="shared" si="12"/>
        <v>0</v>
      </c>
      <c r="BI8" s="21">
        <f t="shared" si="12"/>
        <v>0</v>
      </c>
      <c r="BJ8" s="21">
        <f t="shared" si="12"/>
        <v>0</v>
      </c>
      <c r="BK8" s="21">
        <f t="shared" si="12"/>
        <v>0</v>
      </c>
      <c r="BL8" s="21">
        <f t="shared" si="12"/>
        <v>0</v>
      </c>
      <c r="BM8" s="21">
        <f t="shared" si="12"/>
        <v>0</v>
      </c>
      <c r="BN8" s="21">
        <f t="shared" si="12"/>
        <v>0</v>
      </c>
      <c r="BO8" s="21">
        <f t="shared" si="12"/>
        <v>0</v>
      </c>
      <c r="BP8" s="21">
        <f t="shared" si="12"/>
        <v>0</v>
      </c>
      <c r="BQ8" s="21">
        <f t="shared" si="12"/>
        <v>0</v>
      </c>
      <c r="BR8" s="21">
        <f t="shared" si="12"/>
        <v>0</v>
      </c>
      <c r="BS8" s="21">
        <f t="shared" si="12"/>
        <v>0</v>
      </c>
      <c r="BT8" s="21">
        <f t="shared" si="12"/>
        <v>0</v>
      </c>
      <c r="BU8" s="21">
        <f t="shared" si="12"/>
        <v>0</v>
      </c>
      <c r="BV8" s="21">
        <f t="shared" si="12"/>
        <v>0</v>
      </c>
      <c r="BW8" s="21">
        <f t="shared" si="12"/>
        <v>0</v>
      </c>
      <c r="BX8" s="21">
        <f t="shared" si="12"/>
        <v>0</v>
      </c>
      <c r="BY8" s="21">
        <f t="shared" si="12"/>
        <v>0</v>
      </c>
      <c r="BZ8" s="21">
        <f t="shared" si="12"/>
        <v>0</v>
      </c>
      <c r="CA8" s="21">
        <f t="shared" si="12"/>
        <v>0</v>
      </c>
      <c r="CB8" s="21">
        <f t="shared" si="12"/>
        <v>0</v>
      </c>
      <c r="CC8" s="21">
        <f t="shared" si="12"/>
        <v>0</v>
      </c>
      <c r="CD8" s="21">
        <f t="shared" si="12"/>
        <v>0</v>
      </c>
      <c r="CE8" s="21">
        <f t="shared" si="12"/>
        <v>0</v>
      </c>
      <c r="CF8" s="21">
        <f t="shared" si="12"/>
        <v>0</v>
      </c>
      <c r="CG8" s="21">
        <f t="shared" ref="CG8:CX8" si="13">COUNTIF(AH12:AH9999,"*F*")</f>
        <v>0</v>
      </c>
      <c r="CH8" s="21">
        <f t="shared" si="13"/>
        <v>0</v>
      </c>
      <c r="CI8" s="21">
        <f t="shared" si="13"/>
        <v>0</v>
      </c>
      <c r="CJ8" s="21">
        <f t="shared" si="13"/>
        <v>0</v>
      </c>
      <c r="CK8" s="21">
        <f t="shared" si="13"/>
        <v>0</v>
      </c>
      <c r="CL8" s="21">
        <f t="shared" si="13"/>
        <v>0</v>
      </c>
      <c r="CM8" s="21">
        <f t="shared" si="13"/>
        <v>0</v>
      </c>
      <c r="CN8" s="21">
        <f t="shared" si="13"/>
        <v>0</v>
      </c>
      <c r="CO8" s="21">
        <f t="shared" si="13"/>
        <v>0</v>
      </c>
      <c r="CP8" s="21">
        <f t="shared" si="13"/>
        <v>0</v>
      </c>
      <c r="CQ8" s="21">
        <f t="shared" si="13"/>
        <v>0</v>
      </c>
      <c r="CR8" s="21">
        <f t="shared" si="13"/>
        <v>0</v>
      </c>
      <c r="CS8" s="21">
        <f t="shared" si="13"/>
        <v>0</v>
      </c>
      <c r="CT8" s="21">
        <f t="shared" si="13"/>
        <v>0</v>
      </c>
      <c r="CU8" s="21">
        <f t="shared" si="13"/>
        <v>0</v>
      </c>
      <c r="CV8" s="21">
        <f t="shared" si="13"/>
        <v>0</v>
      </c>
      <c r="CW8" s="21">
        <f t="shared" si="13"/>
        <v>0</v>
      </c>
      <c r="CX8" s="21">
        <f t="shared" si="13"/>
        <v>0</v>
      </c>
    </row>
    <row r="9" spans="1:102">
      <c r="A9" s="23" t="s">
        <v>17</v>
      </c>
      <c r="B9" s="20">
        <f t="shared" ref="B9:AO9" si="14">COUNTIF(B12:B9999,"*G*")/BA10</f>
        <v>0</v>
      </c>
      <c r="C9" s="20">
        <f t="shared" si="14"/>
        <v>0</v>
      </c>
      <c r="D9" s="20">
        <f t="shared" si="14"/>
        <v>0</v>
      </c>
      <c r="E9" s="20">
        <f t="shared" si="14"/>
        <v>0</v>
      </c>
      <c r="F9" s="20">
        <f t="shared" si="14"/>
        <v>0</v>
      </c>
      <c r="G9" s="20">
        <f t="shared" si="14"/>
        <v>0</v>
      </c>
      <c r="H9" s="20">
        <f t="shared" si="14"/>
        <v>0</v>
      </c>
      <c r="I9" s="20">
        <f t="shared" si="14"/>
        <v>0</v>
      </c>
      <c r="J9" s="20">
        <f t="shared" si="14"/>
        <v>0</v>
      </c>
      <c r="K9" s="20">
        <f t="shared" si="14"/>
        <v>0</v>
      </c>
      <c r="L9" s="20">
        <f t="shared" si="14"/>
        <v>0</v>
      </c>
      <c r="M9" s="20" t="e">
        <f t="shared" si="14"/>
        <v>#DIV/0!</v>
      </c>
      <c r="N9" s="20" t="e">
        <f t="shared" si="14"/>
        <v>#DIV/0!</v>
      </c>
      <c r="O9" s="20" t="e">
        <f t="shared" si="14"/>
        <v>#DIV/0!</v>
      </c>
      <c r="P9" s="20" t="e">
        <f t="shared" si="14"/>
        <v>#DIV/0!</v>
      </c>
      <c r="Q9" s="20" t="e">
        <f t="shared" si="14"/>
        <v>#DIV/0!</v>
      </c>
      <c r="R9" s="20" t="e">
        <f t="shared" si="14"/>
        <v>#DIV/0!</v>
      </c>
      <c r="S9" s="20" t="e">
        <f t="shared" si="14"/>
        <v>#DIV/0!</v>
      </c>
      <c r="T9" s="20" t="e">
        <f t="shared" si="14"/>
        <v>#DIV/0!</v>
      </c>
      <c r="U9" s="20" t="e">
        <f t="shared" si="14"/>
        <v>#DIV/0!</v>
      </c>
      <c r="V9" s="20" t="e">
        <f t="shared" si="14"/>
        <v>#DIV/0!</v>
      </c>
      <c r="W9" s="20" t="e">
        <f t="shared" si="14"/>
        <v>#DIV/0!</v>
      </c>
      <c r="X9" s="20" t="e">
        <f t="shared" si="14"/>
        <v>#DIV/0!</v>
      </c>
      <c r="Y9" s="20" t="e">
        <f t="shared" si="14"/>
        <v>#DIV/0!</v>
      </c>
      <c r="Z9" s="20" t="e">
        <f t="shared" si="14"/>
        <v>#DIV/0!</v>
      </c>
      <c r="AA9" s="20" t="e">
        <f t="shared" si="14"/>
        <v>#DIV/0!</v>
      </c>
      <c r="AB9" s="20" t="e">
        <f t="shared" si="14"/>
        <v>#DIV/0!</v>
      </c>
      <c r="AC9" s="20" t="e">
        <f t="shared" si="14"/>
        <v>#DIV/0!</v>
      </c>
      <c r="AD9" s="20" t="e">
        <f t="shared" si="14"/>
        <v>#DIV/0!</v>
      </c>
      <c r="AE9" s="20" t="e">
        <f t="shared" si="14"/>
        <v>#DIV/0!</v>
      </c>
      <c r="AF9" s="20" t="e">
        <f t="shared" si="14"/>
        <v>#DIV/0!</v>
      </c>
      <c r="AG9" s="20" t="e">
        <f t="shared" si="14"/>
        <v>#DIV/0!</v>
      </c>
      <c r="AH9" s="20" t="e">
        <f t="shared" si="14"/>
        <v>#DIV/0!</v>
      </c>
      <c r="AI9" s="20" t="e">
        <f t="shared" si="14"/>
        <v>#DIV/0!</v>
      </c>
      <c r="AJ9" s="20" t="e">
        <f t="shared" si="14"/>
        <v>#DIV/0!</v>
      </c>
      <c r="AK9" s="20" t="e">
        <f t="shared" si="14"/>
        <v>#DIV/0!</v>
      </c>
      <c r="AL9" s="20" t="e">
        <f t="shared" si="14"/>
        <v>#DIV/0!</v>
      </c>
      <c r="AM9" s="20" t="e">
        <f t="shared" si="14"/>
        <v>#DIV/0!</v>
      </c>
      <c r="AN9" s="20" t="e">
        <f t="shared" si="14"/>
        <v>#DIV/0!</v>
      </c>
      <c r="AO9" s="20" t="e">
        <f t="shared" si="14"/>
        <v>#DIV/0!</v>
      </c>
      <c r="BA9" s="21">
        <f t="shared" ref="BA9:CF9" si="15">COUNTIF(B12:B9999,"*G*")</f>
        <v>0</v>
      </c>
      <c r="BB9" s="21">
        <f t="shared" si="15"/>
        <v>0</v>
      </c>
      <c r="BC9" s="21">
        <f t="shared" si="15"/>
        <v>0</v>
      </c>
      <c r="BD9" s="21">
        <f t="shared" si="15"/>
        <v>0</v>
      </c>
      <c r="BE9" s="21">
        <f t="shared" si="15"/>
        <v>0</v>
      </c>
      <c r="BF9" s="21">
        <f t="shared" si="15"/>
        <v>0</v>
      </c>
      <c r="BG9" s="21">
        <f t="shared" si="15"/>
        <v>0</v>
      </c>
      <c r="BH9" s="21">
        <f t="shared" si="15"/>
        <v>0</v>
      </c>
      <c r="BI9" s="21">
        <f t="shared" si="15"/>
        <v>0</v>
      </c>
      <c r="BJ9" s="21">
        <f t="shared" si="15"/>
        <v>0</v>
      </c>
      <c r="BK9" s="21">
        <f t="shared" si="15"/>
        <v>0</v>
      </c>
      <c r="BL9" s="21">
        <f t="shared" si="15"/>
        <v>0</v>
      </c>
      <c r="BM9" s="21">
        <f t="shared" si="15"/>
        <v>0</v>
      </c>
      <c r="BN9" s="21">
        <f t="shared" si="15"/>
        <v>0</v>
      </c>
      <c r="BO9" s="21">
        <f t="shared" si="15"/>
        <v>0</v>
      </c>
      <c r="BP9" s="21">
        <f t="shared" si="15"/>
        <v>0</v>
      </c>
      <c r="BQ9" s="21">
        <f t="shared" si="15"/>
        <v>0</v>
      </c>
      <c r="BR9" s="21">
        <f t="shared" si="15"/>
        <v>0</v>
      </c>
      <c r="BS9" s="21">
        <f t="shared" si="15"/>
        <v>0</v>
      </c>
      <c r="BT9" s="21">
        <f t="shared" si="15"/>
        <v>0</v>
      </c>
      <c r="BU9" s="21">
        <f t="shared" si="15"/>
        <v>0</v>
      </c>
      <c r="BV9" s="21">
        <f t="shared" si="15"/>
        <v>0</v>
      </c>
      <c r="BW9" s="21">
        <f t="shared" si="15"/>
        <v>0</v>
      </c>
      <c r="BX9" s="21">
        <f t="shared" si="15"/>
        <v>0</v>
      </c>
      <c r="BY9" s="21">
        <f t="shared" si="15"/>
        <v>0</v>
      </c>
      <c r="BZ9" s="21">
        <f t="shared" si="15"/>
        <v>0</v>
      </c>
      <c r="CA9" s="21">
        <f t="shared" si="15"/>
        <v>0</v>
      </c>
      <c r="CB9" s="21">
        <f t="shared" si="15"/>
        <v>0</v>
      </c>
      <c r="CC9" s="21">
        <f t="shared" si="15"/>
        <v>0</v>
      </c>
      <c r="CD9" s="21">
        <f t="shared" si="15"/>
        <v>0</v>
      </c>
      <c r="CE9" s="21">
        <f t="shared" si="15"/>
        <v>0</v>
      </c>
      <c r="CF9" s="21">
        <f t="shared" si="15"/>
        <v>0</v>
      </c>
      <c r="CG9" s="21">
        <f t="shared" ref="CG9:CX9" si="16">COUNTIF(AH12:AH9999,"*G*")</f>
        <v>0</v>
      </c>
      <c r="CH9" s="21">
        <f t="shared" si="16"/>
        <v>0</v>
      </c>
      <c r="CI9" s="21">
        <f t="shared" si="16"/>
        <v>0</v>
      </c>
      <c r="CJ9" s="21">
        <f t="shared" si="16"/>
        <v>0</v>
      </c>
      <c r="CK9" s="21">
        <f t="shared" si="16"/>
        <v>0</v>
      </c>
      <c r="CL9" s="21">
        <f t="shared" si="16"/>
        <v>0</v>
      </c>
      <c r="CM9" s="21">
        <f t="shared" si="16"/>
        <v>0</v>
      </c>
      <c r="CN9" s="21">
        <f t="shared" si="16"/>
        <v>0</v>
      </c>
      <c r="CO9" s="21">
        <f t="shared" si="16"/>
        <v>0</v>
      </c>
      <c r="CP9" s="21">
        <f t="shared" si="16"/>
        <v>0</v>
      </c>
      <c r="CQ9" s="21">
        <f t="shared" si="16"/>
        <v>0</v>
      </c>
      <c r="CR9" s="21">
        <f t="shared" si="16"/>
        <v>0</v>
      </c>
      <c r="CS9" s="21">
        <f t="shared" si="16"/>
        <v>0</v>
      </c>
      <c r="CT9" s="21">
        <f t="shared" si="16"/>
        <v>0</v>
      </c>
      <c r="CU9" s="21">
        <f t="shared" si="16"/>
        <v>0</v>
      </c>
      <c r="CV9" s="21">
        <f t="shared" si="16"/>
        <v>0</v>
      </c>
      <c r="CW9" s="21">
        <f t="shared" si="16"/>
        <v>0</v>
      </c>
      <c r="CX9" s="21">
        <f t="shared" si="16"/>
        <v>0</v>
      </c>
    </row>
    <row r="10" spans="1:102" ht="14.25">
      <c r="A10" s="19"/>
      <c r="B10" s="19"/>
      <c r="C10" s="19"/>
      <c r="D10" s="19"/>
      <c r="E10" s="26"/>
      <c r="F10" s="26"/>
      <c r="G10" s="2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2"/>
      <c r="BA10">
        <f t="shared" ref="BA10:CF10" si="17">SUM(BA3:BA9)</f>
        <v>109</v>
      </c>
      <c r="BB10">
        <f t="shared" si="17"/>
        <v>109</v>
      </c>
      <c r="BC10">
        <f t="shared" si="17"/>
        <v>109</v>
      </c>
      <c r="BD10">
        <f t="shared" si="17"/>
        <v>109</v>
      </c>
      <c r="BE10">
        <f t="shared" si="17"/>
        <v>109</v>
      </c>
      <c r="BF10">
        <f t="shared" si="17"/>
        <v>109</v>
      </c>
      <c r="BG10">
        <f t="shared" si="17"/>
        <v>109</v>
      </c>
      <c r="BH10">
        <f t="shared" si="17"/>
        <v>109</v>
      </c>
      <c r="BI10">
        <f t="shared" si="17"/>
        <v>109</v>
      </c>
      <c r="BJ10">
        <f t="shared" si="17"/>
        <v>109</v>
      </c>
      <c r="BK10">
        <f t="shared" si="17"/>
        <v>133</v>
      </c>
      <c r="BL10">
        <f t="shared" si="17"/>
        <v>0</v>
      </c>
      <c r="BM10">
        <f t="shared" si="17"/>
        <v>0</v>
      </c>
      <c r="BN10">
        <f t="shared" si="17"/>
        <v>0</v>
      </c>
      <c r="BO10">
        <f t="shared" si="17"/>
        <v>0</v>
      </c>
      <c r="BP10">
        <f t="shared" si="17"/>
        <v>0</v>
      </c>
      <c r="BQ10">
        <f t="shared" si="17"/>
        <v>0</v>
      </c>
      <c r="BR10">
        <f t="shared" si="17"/>
        <v>0</v>
      </c>
      <c r="BS10">
        <f t="shared" si="17"/>
        <v>0</v>
      </c>
      <c r="BT10">
        <f t="shared" si="17"/>
        <v>0</v>
      </c>
      <c r="BU10">
        <f t="shared" si="17"/>
        <v>0</v>
      </c>
      <c r="BV10">
        <f t="shared" si="17"/>
        <v>0</v>
      </c>
      <c r="BW10">
        <f t="shared" si="17"/>
        <v>0</v>
      </c>
      <c r="BX10">
        <f t="shared" si="17"/>
        <v>0</v>
      </c>
      <c r="BY10">
        <f t="shared" si="17"/>
        <v>0</v>
      </c>
      <c r="BZ10">
        <f t="shared" si="17"/>
        <v>0</v>
      </c>
      <c r="CA10">
        <f t="shared" si="17"/>
        <v>0</v>
      </c>
      <c r="CB10">
        <f t="shared" si="17"/>
        <v>0</v>
      </c>
      <c r="CC10">
        <f t="shared" si="17"/>
        <v>0</v>
      </c>
      <c r="CD10">
        <f t="shared" si="17"/>
        <v>0</v>
      </c>
      <c r="CE10">
        <f t="shared" si="17"/>
        <v>0</v>
      </c>
      <c r="CF10">
        <f t="shared" si="17"/>
        <v>0</v>
      </c>
      <c r="CG10">
        <f t="shared" ref="CG10:CX10" si="18">SUM(CG3:CG9)</f>
        <v>0</v>
      </c>
      <c r="CH10">
        <f t="shared" si="18"/>
        <v>0</v>
      </c>
      <c r="CI10">
        <f t="shared" si="18"/>
        <v>0</v>
      </c>
      <c r="CJ10">
        <f t="shared" si="18"/>
        <v>0</v>
      </c>
      <c r="CK10">
        <f t="shared" si="18"/>
        <v>0</v>
      </c>
      <c r="CL10">
        <f t="shared" si="18"/>
        <v>0</v>
      </c>
      <c r="CM10">
        <f t="shared" si="18"/>
        <v>0</v>
      </c>
      <c r="CN10">
        <f t="shared" si="18"/>
        <v>0</v>
      </c>
      <c r="CO10">
        <f t="shared" si="18"/>
        <v>0</v>
      </c>
      <c r="CP10">
        <f t="shared" si="18"/>
        <v>0</v>
      </c>
      <c r="CQ10">
        <f t="shared" si="18"/>
        <v>0</v>
      </c>
      <c r="CR10">
        <f t="shared" si="18"/>
        <v>0</v>
      </c>
      <c r="CS10">
        <f t="shared" si="18"/>
        <v>0</v>
      </c>
      <c r="CT10">
        <f t="shared" si="18"/>
        <v>0</v>
      </c>
      <c r="CU10">
        <f t="shared" si="18"/>
        <v>0</v>
      </c>
      <c r="CV10">
        <f t="shared" si="18"/>
        <v>0</v>
      </c>
      <c r="CW10">
        <f t="shared" si="18"/>
        <v>0</v>
      </c>
      <c r="CX10">
        <f t="shared" si="18"/>
        <v>0</v>
      </c>
    </row>
    <row r="11" spans="1:102" ht="15">
      <c r="A11" s="16" t="s">
        <v>0</v>
      </c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5">
        <v>40</v>
      </c>
    </row>
    <row r="12" spans="1:102">
      <c r="A12" s="7">
        <v>1</v>
      </c>
      <c r="B12" s="57" t="s">
        <v>15</v>
      </c>
      <c r="C12" s="57" t="s">
        <v>15</v>
      </c>
      <c r="D12" s="57" t="s">
        <v>15</v>
      </c>
      <c r="E12" s="57" t="s">
        <v>436</v>
      </c>
      <c r="F12" s="57" t="s">
        <v>15</v>
      </c>
      <c r="G12" s="57" t="s">
        <v>15</v>
      </c>
      <c r="H12" s="57" t="s">
        <v>15</v>
      </c>
      <c r="I12" s="57" t="s">
        <v>15</v>
      </c>
      <c r="J12" s="57" t="s">
        <v>15</v>
      </c>
      <c r="K12" s="57" t="s">
        <v>436</v>
      </c>
      <c r="L12" s="57" t="s">
        <v>15</v>
      </c>
      <c r="M12" s="57" t="s">
        <v>437</v>
      </c>
      <c r="N12" s="57" t="s">
        <v>438</v>
      </c>
      <c r="O12" s="57" t="s">
        <v>439</v>
      </c>
      <c r="P12" s="57" t="s">
        <v>440</v>
      </c>
      <c r="Q12" s="57" t="s">
        <v>441</v>
      </c>
      <c r="R12" s="57" t="s">
        <v>442</v>
      </c>
      <c r="S12" s="57" t="s">
        <v>443</v>
      </c>
      <c r="T12" s="57" t="s">
        <v>444</v>
      </c>
      <c r="U12" s="57" t="s">
        <v>444</v>
      </c>
      <c r="V12" s="57" t="s">
        <v>444</v>
      </c>
      <c r="W12" s="57" t="s">
        <v>444</v>
      </c>
      <c r="X12" s="57" t="s">
        <v>444</v>
      </c>
      <c r="Y12" s="57" t="s">
        <v>444</v>
      </c>
      <c r="Z12" s="57" t="s">
        <v>444</v>
      </c>
      <c r="AA12" s="57" t="s">
        <v>444</v>
      </c>
      <c r="AB12" s="57" t="s">
        <v>444</v>
      </c>
      <c r="AC12" s="57" t="s">
        <v>444</v>
      </c>
      <c r="AD12" s="57" t="s">
        <v>444</v>
      </c>
      <c r="AE12" s="57" t="s">
        <v>444</v>
      </c>
      <c r="AF12" s="57" t="s">
        <v>444</v>
      </c>
      <c r="AG12" s="57" t="s">
        <v>444</v>
      </c>
      <c r="AH12" s="57" t="s">
        <v>444</v>
      </c>
      <c r="AI12" s="57" t="s">
        <v>444</v>
      </c>
      <c r="AJ12" s="57" t="s">
        <v>444</v>
      </c>
      <c r="AK12" s="57" t="s">
        <v>444</v>
      </c>
      <c r="AL12" s="57" t="s">
        <v>444</v>
      </c>
      <c r="AM12" s="57" t="s">
        <v>444</v>
      </c>
      <c r="AN12" s="58" t="s">
        <v>444</v>
      </c>
      <c r="AO12" s="57" t="s">
        <v>444</v>
      </c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102">
      <c r="A13" s="7">
        <v>2</v>
      </c>
      <c r="B13" s="57" t="s">
        <v>445</v>
      </c>
      <c r="C13" s="57" t="s">
        <v>445</v>
      </c>
      <c r="D13" s="57" t="s">
        <v>15</v>
      </c>
      <c r="E13" s="57" t="s">
        <v>15</v>
      </c>
      <c r="F13" s="57" t="s">
        <v>15</v>
      </c>
      <c r="G13" s="57" t="s">
        <v>15</v>
      </c>
      <c r="H13" s="57" t="s">
        <v>15</v>
      </c>
      <c r="I13" s="57" t="s">
        <v>445</v>
      </c>
      <c r="J13" s="57" t="s">
        <v>446</v>
      </c>
      <c r="K13" s="57" t="s">
        <v>436</v>
      </c>
      <c r="L13" s="57" t="s">
        <v>447</v>
      </c>
      <c r="M13" s="57" t="s">
        <v>448</v>
      </c>
      <c r="N13" s="57" t="s">
        <v>449</v>
      </c>
      <c r="O13" s="57" t="s">
        <v>450</v>
      </c>
      <c r="P13" s="57" t="s">
        <v>451</v>
      </c>
      <c r="Q13" s="57" t="s">
        <v>452</v>
      </c>
      <c r="R13" s="57" t="s">
        <v>453</v>
      </c>
      <c r="S13" s="57" t="s">
        <v>452</v>
      </c>
      <c r="T13" s="57" t="s">
        <v>444</v>
      </c>
      <c r="U13" s="57" t="s">
        <v>444</v>
      </c>
      <c r="V13" s="57" t="s">
        <v>444</v>
      </c>
      <c r="W13" s="57" t="s">
        <v>444</v>
      </c>
      <c r="X13" s="57" t="s">
        <v>444</v>
      </c>
      <c r="Y13" s="57" t="s">
        <v>444</v>
      </c>
      <c r="Z13" s="57" t="s">
        <v>444</v>
      </c>
      <c r="AA13" s="57" t="s">
        <v>444</v>
      </c>
      <c r="AB13" s="57" t="s">
        <v>444</v>
      </c>
      <c r="AC13" s="57" t="s">
        <v>444</v>
      </c>
      <c r="AD13" s="57" t="s">
        <v>444</v>
      </c>
      <c r="AE13" s="57" t="s">
        <v>444</v>
      </c>
      <c r="AF13" s="57" t="s">
        <v>444</v>
      </c>
      <c r="AG13" s="57" t="s">
        <v>444</v>
      </c>
      <c r="AH13" s="57" t="s">
        <v>444</v>
      </c>
      <c r="AI13" s="57" t="s">
        <v>444</v>
      </c>
      <c r="AJ13" s="57" t="s">
        <v>444</v>
      </c>
      <c r="AK13" s="57" t="s">
        <v>444</v>
      </c>
      <c r="AL13" s="57" t="s">
        <v>444</v>
      </c>
      <c r="AM13" s="57" t="s">
        <v>444</v>
      </c>
      <c r="AN13" s="58" t="s">
        <v>444</v>
      </c>
      <c r="AO13" s="57" t="s">
        <v>444</v>
      </c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102">
      <c r="A14" s="7">
        <v>3</v>
      </c>
      <c r="B14" s="57" t="s">
        <v>15</v>
      </c>
      <c r="C14" s="57" t="s">
        <v>445</v>
      </c>
      <c r="D14" s="57" t="s">
        <v>15</v>
      </c>
      <c r="E14" s="57" t="s">
        <v>15</v>
      </c>
      <c r="F14" s="57" t="s">
        <v>445</v>
      </c>
      <c r="G14" s="57" t="s">
        <v>445</v>
      </c>
      <c r="H14" s="57" t="s">
        <v>15</v>
      </c>
      <c r="I14" s="57" t="s">
        <v>15</v>
      </c>
      <c r="J14" s="57" t="s">
        <v>446</v>
      </c>
      <c r="K14" s="57" t="s">
        <v>447</v>
      </c>
      <c r="L14" s="57" t="s">
        <v>445</v>
      </c>
      <c r="M14" s="57" t="s">
        <v>454</v>
      </c>
      <c r="N14" s="57" t="s">
        <v>438</v>
      </c>
      <c r="O14" s="57" t="s">
        <v>439</v>
      </c>
      <c r="P14" s="57" t="s">
        <v>455</v>
      </c>
      <c r="Q14" s="57" t="s">
        <v>456</v>
      </c>
      <c r="R14" s="57" t="s">
        <v>457</v>
      </c>
      <c r="S14" s="57" t="s">
        <v>458</v>
      </c>
      <c r="T14" s="57" t="s">
        <v>444</v>
      </c>
      <c r="U14" s="57" t="s">
        <v>444</v>
      </c>
      <c r="V14" s="57" t="s">
        <v>444</v>
      </c>
      <c r="W14" s="57" t="s">
        <v>444</v>
      </c>
      <c r="X14" s="57" t="s">
        <v>444</v>
      </c>
      <c r="Y14" s="57" t="s">
        <v>444</v>
      </c>
      <c r="Z14" s="57" t="s">
        <v>444</v>
      </c>
      <c r="AA14" s="57" t="s">
        <v>444</v>
      </c>
      <c r="AB14" s="57" t="s">
        <v>444</v>
      </c>
      <c r="AC14" s="57" t="s">
        <v>444</v>
      </c>
      <c r="AD14" s="57" t="s">
        <v>444</v>
      </c>
      <c r="AE14" s="57" t="s">
        <v>444</v>
      </c>
      <c r="AF14" s="57" t="s">
        <v>444</v>
      </c>
      <c r="AG14" s="57" t="s">
        <v>444</v>
      </c>
      <c r="AH14" s="57" t="s">
        <v>444</v>
      </c>
      <c r="AI14" s="57" t="s">
        <v>444</v>
      </c>
      <c r="AJ14" s="57" t="s">
        <v>444</v>
      </c>
      <c r="AK14" s="57" t="s">
        <v>444</v>
      </c>
      <c r="AL14" s="57" t="s">
        <v>444</v>
      </c>
      <c r="AM14" s="57" t="s">
        <v>444</v>
      </c>
      <c r="AN14" s="58" t="s">
        <v>444</v>
      </c>
      <c r="AO14" s="57" t="s">
        <v>444</v>
      </c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102">
      <c r="A15" s="7">
        <v>4</v>
      </c>
      <c r="B15" s="57" t="s">
        <v>15</v>
      </c>
      <c r="C15" s="57" t="s">
        <v>15</v>
      </c>
      <c r="D15" s="57" t="s">
        <v>436</v>
      </c>
      <c r="E15" s="57" t="s">
        <v>446</v>
      </c>
      <c r="F15" s="57" t="s">
        <v>445</v>
      </c>
      <c r="G15" s="57" t="s">
        <v>15</v>
      </c>
      <c r="H15" s="57" t="s">
        <v>15</v>
      </c>
      <c r="I15" s="57" t="s">
        <v>15</v>
      </c>
      <c r="J15" s="57" t="s">
        <v>436</v>
      </c>
      <c r="K15" s="57" t="s">
        <v>436</v>
      </c>
      <c r="L15" s="57" t="s">
        <v>459</v>
      </c>
      <c r="M15" s="57" t="s">
        <v>460</v>
      </c>
      <c r="N15" s="57" t="s">
        <v>461</v>
      </c>
      <c r="O15" s="57" t="s">
        <v>462</v>
      </c>
      <c r="P15" s="57" t="s">
        <v>463</v>
      </c>
      <c r="Q15" s="57" t="s">
        <v>464</v>
      </c>
      <c r="R15" s="57" t="s">
        <v>465</v>
      </c>
      <c r="S15" s="57" t="s">
        <v>466</v>
      </c>
      <c r="T15" s="57" t="s">
        <v>444</v>
      </c>
      <c r="U15" s="57" t="s">
        <v>444</v>
      </c>
      <c r="V15" s="57" t="s">
        <v>444</v>
      </c>
      <c r="W15" s="57" t="s">
        <v>444</v>
      </c>
      <c r="X15" s="57" t="s">
        <v>444</v>
      </c>
      <c r="Y15" s="57" t="s">
        <v>444</v>
      </c>
      <c r="Z15" s="57" t="s">
        <v>444</v>
      </c>
      <c r="AA15" s="57" t="s">
        <v>444</v>
      </c>
      <c r="AB15" s="57" t="s">
        <v>444</v>
      </c>
      <c r="AC15" s="57" t="s">
        <v>444</v>
      </c>
      <c r="AD15" s="57" t="s">
        <v>444</v>
      </c>
      <c r="AE15" s="57" t="s">
        <v>444</v>
      </c>
      <c r="AF15" s="57" t="s">
        <v>444</v>
      </c>
      <c r="AG15" s="57" t="s">
        <v>444</v>
      </c>
      <c r="AH15" s="57" t="s">
        <v>444</v>
      </c>
      <c r="AI15" s="57" t="s">
        <v>444</v>
      </c>
      <c r="AJ15" s="57" t="s">
        <v>444</v>
      </c>
      <c r="AK15" s="57" t="s">
        <v>444</v>
      </c>
      <c r="AL15" s="57" t="s">
        <v>444</v>
      </c>
      <c r="AM15" s="57" t="s">
        <v>444</v>
      </c>
      <c r="AN15" s="58" t="s">
        <v>444</v>
      </c>
      <c r="AO15" s="57" t="s">
        <v>444</v>
      </c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102">
      <c r="A16" s="7">
        <v>5</v>
      </c>
      <c r="B16" s="57" t="s">
        <v>15</v>
      </c>
      <c r="C16" s="57" t="s">
        <v>15</v>
      </c>
      <c r="D16" s="57" t="s">
        <v>15</v>
      </c>
      <c r="E16" s="57" t="s">
        <v>15</v>
      </c>
      <c r="F16" s="57" t="s">
        <v>15</v>
      </c>
      <c r="G16" s="57" t="s">
        <v>15</v>
      </c>
      <c r="H16" s="57" t="s">
        <v>15</v>
      </c>
      <c r="I16" s="57" t="s">
        <v>447</v>
      </c>
      <c r="J16" s="57" t="s">
        <v>445</v>
      </c>
      <c r="K16" s="57" t="s">
        <v>436</v>
      </c>
      <c r="L16" s="57" t="s">
        <v>436</v>
      </c>
      <c r="M16" s="57" t="s">
        <v>467</v>
      </c>
      <c r="N16" s="57" t="s">
        <v>468</v>
      </c>
      <c r="O16" s="57" t="s">
        <v>469</v>
      </c>
      <c r="P16" s="57" t="s">
        <v>470</v>
      </c>
      <c r="Q16" s="57" t="s">
        <v>471</v>
      </c>
      <c r="R16" s="57" t="s">
        <v>472</v>
      </c>
      <c r="S16" s="57" t="s">
        <v>473</v>
      </c>
      <c r="T16" s="57" t="s">
        <v>444</v>
      </c>
      <c r="U16" s="57" t="s">
        <v>444</v>
      </c>
      <c r="V16" s="57" t="s">
        <v>444</v>
      </c>
      <c r="W16" s="57" t="s">
        <v>444</v>
      </c>
      <c r="X16" s="57" t="s">
        <v>444</v>
      </c>
      <c r="Y16" s="57" t="s">
        <v>444</v>
      </c>
      <c r="Z16" s="57" t="s">
        <v>444</v>
      </c>
      <c r="AA16" s="57" t="s">
        <v>444</v>
      </c>
      <c r="AB16" s="57" t="s">
        <v>444</v>
      </c>
      <c r="AC16" s="57" t="s">
        <v>444</v>
      </c>
      <c r="AD16" s="57" t="s">
        <v>444</v>
      </c>
      <c r="AE16" s="57" t="s">
        <v>444</v>
      </c>
      <c r="AF16" s="57" t="s">
        <v>444</v>
      </c>
      <c r="AG16" s="57" t="s">
        <v>444</v>
      </c>
      <c r="AH16" s="57" t="s">
        <v>444</v>
      </c>
      <c r="AI16" s="57" t="s">
        <v>444</v>
      </c>
      <c r="AJ16" s="57" t="s">
        <v>444</v>
      </c>
      <c r="AK16" s="57" t="s">
        <v>444</v>
      </c>
      <c r="AL16" s="57" t="s">
        <v>444</v>
      </c>
      <c r="AM16" s="57" t="s">
        <v>444</v>
      </c>
      <c r="AN16" s="58" t="s">
        <v>444</v>
      </c>
      <c r="AO16" s="57" t="s">
        <v>444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>
      <c r="A17" s="7">
        <v>6</v>
      </c>
      <c r="B17" s="57" t="s">
        <v>447</v>
      </c>
      <c r="C17" s="57" t="s">
        <v>15</v>
      </c>
      <c r="D17" s="57" t="s">
        <v>15</v>
      </c>
      <c r="E17" s="57" t="s">
        <v>15</v>
      </c>
      <c r="F17" s="57" t="s">
        <v>445</v>
      </c>
      <c r="G17" s="57" t="s">
        <v>446</v>
      </c>
      <c r="H17" s="57" t="s">
        <v>445</v>
      </c>
      <c r="I17" s="57" t="s">
        <v>15</v>
      </c>
      <c r="J17" s="57" t="s">
        <v>436</v>
      </c>
      <c r="K17" s="57" t="s">
        <v>445</v>
      </c>
      <c r="L17" s="57" t="s">
        <v>447</v>
      </c>
      <c r="M17" s="57" t="s">
        <v>474</v>
      </c>
      <c r="N17" s="57" t="s">
        <v>475</v>
      </c>
      <c r="O17" s="57" t="s">
        <v>451</v>
      </c>
      <c r="P17" s="57" t="s">
        <v>448</v>
      </c>
      <c r="Q17" s="57" t="s">
        <v>475</v>
      </c>
      <c r="R17" s="57" t="s">
        <v>476</v>
      </c>
      <c r="S17" s="57" t="s">
        <v>475</v>
      </c>
      <c r="T17" s="57" t="s">
        <v>444</v>
      </c>
      <c r="U17" s="57" t="s">
        <v>444</v>
      </c>
      <c r="V17" s="57" t="s">
        <v>444</v>
      </c>
      <c r="W17" s="57" t="s">
        <v>444</v>
      </c>
      <c r="X17" s="57" t="s">
        <v>444</v>
      </c>
      <c r="Y17" s="57" t="s">
        <v>444</v>
      </c>
      <c r="Z17" s="57" t="s">
        <v>444</v>
      </c>
      <c r="AA17" s="57" t="s">
        <v>444</v>
      </c>
      <c r="AB17" s="57" t="s">
        <v>444</v>
      </c>
      <c r="AC17" s="57" t="s">
        <v>444</v>
      </c>
      <c r="AD17" s="57" t="s">
        <v>444</v>
      </c>
      <c r="AE17" s="57" t="s">
        <v>444</v>
      </c>
      <c r="AF17" s="57" t="s">
        <v>444</v>
      </c>
      <c r="AG17" s="57" t="s">
        <v>444</v>
      </c>
      <c r="AH17" s="57" t="s">
        <v>444</v>
      </c>
      <c r="AI17" s="57" t="s">
        <v>444</v>
      </c>
      <c r="AJ17" s="57" t="s">
        <v>444</v>
      </c>
      <c r="AK17" s="57" t="s">
        <v>444</v>
      </c>
      <c r="AL17" s="57" t="s">
        <v>444</v>
      </c>
      <c r="AM17" s="57" t="s">
        <v>444</v>
      </c>
      <c r="AN17" s="58" t="s">
        <v>444</v>
      </c>
      <c r="AO17" s="57" t="s">
        <v>444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7">
        <v>7</v>
      </c>
      <c r="B18" s="57" t="s">
        <v>15</v>
      </c>
      <c r="C18" s="57" t="s">
        <v>15</v>
      </c>
      <c r="D18" s="57" t="s">
        <v>15</v>
      </c>
      <c r="E18" s="57" t="s">
        <v>15</v>
      </c>
      <c r="F18" s="57" t="s">
        <v>15</v>
      </c>
      <c r="G18" s="57" t="s">
        <v>15</v>
      </c>
      <c r="H18" s="57" t="s">
        <v>15</v>
      </c>
      <c r="I18" s="57" t="s">
        <v>15</v>
      </c>
      <c r="J18" s="57" t="s">
        <v>15</v>
      </c>
      <c r="K18" s="57" t="s">
        <v>447</v>
      </c>
      <c r="L18" s="57" t="s">
        <v>15</v>
      </c>
      <c r="M18" s="57" t="s">
        <v>460</v>
      </c>
      <c r="N18" s="57" t="s">
        <v>438</v>
      </c>
      <c r="O18" s="57" t="s">
        <v>439</v>
      </c>
      <c r="P18" s="57" t="s">
        <v>463</v>
      </c>
      <c r="Q18" s="57" t="s">
        <v>477</v>
      </c>
      <c r="R18" s="57" t="s">
        <v>478</v>
      </c>
      <c r="S18" s="57" t="s">
        <v>479</v>
      </c>
      <c r="T18" s="57" t="s">
        <v>444</v>
      </c>
      <c r="U18" s="57" t="s">
        <v>444</v>
      </c>
      <c r="V18" s="57" t="s">
        <v>444</v>
      </c>
      <c r="W18" s="57" t="s">
        <v>444</v>
      </c>
      <c r="X18" s="57" t="s">
        <v>444</v>
      </c>
      <c r="Y18" s="57" t="s">
        <v>444</v>
      </c>
      <c r="Z18" s="57" t="s">
        <v>444</v>
      </c>
      <c r="AA18" s="57" t="s">
        <v>444</v>
      </c>
      <c r="AB18" s="57" t="s">
        <v>444</v>
      </c>
      <c r="AC18" s="57" t="s">
        <v>444</v>
      </c>
      <c r="AD18" s="57" t="s">
        <v>444</v>
      </c>
      <c r="AE18" s="57" t="s">
        <v>444</v>
      </c>
      <c r="AF18" s="57" t="s">
        <v>444</v>
      </c>
      <c r="AG18" s="57" t="s">
        <v>444</v>
      </c>
      <c r="AH18" s="57" t="s">
        <v>444</v>
      </c>
      <c r="AI18" s="57" t="s">
        <v>444</v>
      </c>
      <c r="AJ18" s="57" t="s">
        <v>444</v>
      </c>
      <c r="AK18" s="57" t="s">
        <v>444</v>
      </c>
      <c r="AL18" s="57" t="s">
        <v>444</v>
      </c>
      <c r="AM18" s="57" t="s">
        <v>444</v>
      </c>
      <c r="AN18" s="58" t="s">
        <v>444</v>
      </c>
      <c r="AO18" s="57" t="s">
        <v>444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>
      <c r="A19" s="7">
        <v>8</v>
      </c>
      <c r="B19" s="57" t="s">
        <v>445</v>
      </c>
      <c r="C19" s="57" t="s">
        <v>445</v>
      </c>
      <c r="D19" s="57" t="s">
        <v>15</v>
      </c>
      <c r="E19" s="57" t="s">
        <v>15</v>
      </c>
      <c r="F19" s="57" t="s">
        <v>15</v>
      </c>
      <c r="G19" s="57" t="s">
        <v>445</v>
      </c>
      <c r="H19" s="57" t="s">
        <v>15</v>
      </c>
      <c r="I19" s="57" t="s">
        <v>445</v>
      </c>
      <c r="J19" s="57" t="s">
        <v>447</v>
      </c>
      <c r="K19" s="57" t="s">
        <v>445</v>
      </c>
      <c r="L19" s="57" t="s">
        <v>436</v>
      </c>
      <c r="M19" s="57" t="s">
        <v>460</v>
      </c>
      <c r="N19" s="57" t="s">
        <v>463</v>
      </c>
      <c r="O19" s="57" t="s">
        <v>480</v>
      </c>
      <c r="P19" s="57" t="s">
        <v>481</v>
      </c>
      <c r="Q19" s="57" t="s">
        <v>456</v>
      </c>
      <c r="R19" s="57" t="s">
        <v>482</v>
      </c>
      <c r="S19" s="57" t="s">
        <v>466</v>
      </c>
      <c r="T19" s="57" t="s">
        <v>444</v>
      </c>
      <c r="U19" s="57" t="s">
        <v>444</v>
      </c>
      <c r="V19" s="57" t="s">
        <v>444</v>
      </c>
      <c r="W19" s="57" t="s">
        <v>444</v>
      </c>
      <c r="X19" s="57" t="s">
        <v>444</v>
      </c>
      <c r="Y19" s="57" t="s">
        <v>444</v>
      </c>
      <c r="Z19" s="57" t="s">
        <v>444</v>
      </c>
      <c r="AA19" s="57" t="s">
        <v>444</v>
      </c>
      <c r="AB19" s="57" t="s">
        <v>444</v>
      </c>
      <c r="AC19" s="57" t="s">
        <v>444</v>
      </c>
      <c r="AD19" s="57" t="s">
        <v>444</v>
      </c>
      <c r="AE19" s="57" t="s">
        <v>444</v>
      </c>
      <c r="AF19" s="57" t="s">
        <v>444</v>
      </c>
      <c r="AG19" s="57" t="s">
        <v>444</v>
      </c>
      <c r="AH19" s="57" t="s">
        <v>444</v>
      </c>
      <c r="AI19" s="57" t="s">
        <v>444</v>
      </c>
      <c r="AJ19" s="57" t="s">
        <v>444</v>
      </c>
      <c r="AK19" s="57" t="s">
        <v>444</v>
      </c>
      <c r="AL19" s="57" t="s">
        <v>444</v>
      </c>
      <c r="AM19" s="57" t="s">
        <v>444</v>
      </c>
      <c r="AN19" s="58" t="s">
        <v>444</v>
      </c>
      <c r="AO19" s="57" t="s">
        <v>444</v>
      </c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>
      <c r="A20" s="7">
        <v>9</v>
      </c>
      <c r="B20" s="57" t="s">
        <v>445</v>
      </c>
      <c r="C20" s="57" t="s">
        <v>445</v>
      </c>
      <c r="D20" s="57" t="s">
        <v>15</v>
      </c>
      <c r="E20" s="57" t="s">
        <v>445</v>
      </c>
      <c r="F20" s="57" t="s">
        <v>436</v>
      </c>
      <c r="G20" s="57" t="s">
        <v>15</v>
      </c>
      <c r="H20" s="57" t="s">
        <v>15</v>
      </c>
      <c r="I20" s="57" t="s">
        <v>445</v>
      </c>
      <c r="J20" s="57" t="s">
        <v>15</v>
      </c>
      <c r="K20" s="57" t="s">
        <v>15</v>
      </c>
      <c r="L20" s="57" t="s">
        <v>436</v>
      </c>
      <c r="M20" s="57" t="s">
        <v>437</v>
      </c>
      <c r="N20" s="57" t="s">
        <v>483</v>
      </c>
      <c r="O20" s="57" t="s">
        <v>448</v>
      </c>
      <c r="P20" s="57" t="s">
        <v>440</v>
      </c>
      <c r="Q20" s="57" t="s">
        <v>484</v>
      </c>
      <c r="R20" s="57" t="s">
        <v>485</v>
      </c>
      <c r="S20" s="57" t="s">
        <v>486</v>
      </c>
      <c r="T20" s="57" t="s">
        <v>444</v>
      </c>
      <c r="U20" s="57" t="s">
        <v>444</v>
      </c>
      <c r="V20" s="57" t="s">
        <v>444</v>
      </c>
      <c r="W20" s="57" t="s">
        <v>444</v>
      </c>
      <c r="X20" s="57" t="s">
        <v>444</v>
      </c>
      <c r="Y20" s="57" t="s">
        <v>444</v>
      </c>
      <c r="Z20" s="57" t="s">
        <v>444</v>
      </c>
      <c r="AA20" s="57" t="s">
        <v>444</v>
      </c>
      <c r="AB20" s="57" t="s">
        <v>444</v>
      </c>
      <c r="AC20" s="57" t="s">
        <v>444</v>
      </c>
      <c r="AD20" s="57" t="s">
        <v>444</v>
      </c>
      <c r="AE20" s="57" t="s">
        <v>444</v>
      </c>
      <c r="AF20" s="57" t="s">
        <v>444</v>
      </c>
      <c r="AG20" s="57" t="s">
        <v>444</v>
      </c>
      <c r="AH20" s="57" t="s">
        <v>444</v>
      </c>
      <c r="AI20" s="57" t="s">
        <v>444</v>
      </c>
      <c r="AJ20" s="57" t="s">
        <v>444</v>
      </c>
      <c r="AK20" s="57" t="s">
        <v>444</v>
      </c>
      <c r="AL20" s="57" t="s">
        <v>444</v>
      </c>
      <c r="AM20" s="57" t="s">
        <v>444</v>
      </c>
      <c r="AN20" s="58" t="s">
        <v>444</v>
      </c>
      <c r="AO20" s="57" t="s">
        <v>444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>
      <c r="A21" s="7">
        <v>10</v>
      </c>
      <c r="B21" s="57" t="s">
        <v>447</v>
      </c>
      <c r="C21" s="57" t="s">
        <v>15</v>
      </c>
      <c r="D21" s="57" t="s">
        <v>447</v>
      </c>
      <c r="E21" s="57" t="s">
        <v>15</v>
      </c>
      <c r="F21" s="57" t="s">
        <v>445</v>
      </c>
      <c r="G21" s="57" t="s">
        <v>15</v>
      </c>
      <c r="H21" s="57" t="s">
        <v>436</v>
      </c>
      <c r="I21" s="57" t="s">
        <v>15</v>
      </c>
      <c r="J21" s="57" t="s">
        <v>445</v>
      </c>
      <c r="K21" s="57" t="s">
        <v>445</v>
      </c>
      <c r="L21" s="57" t="s">
        <v>436</v>
      </c>
      <c r="M21" s="57" t="s">
        <v>487</v>
      </c>
      <c r="N21" s="57" t="s">
        <v>488</v>
      </c>
      <c r="O21" s="57" t="s">
        <v>489</v>
      </c>
      <c r="P21" s="57" t="s">
        <v>490</v>
      </c>
      <c r="Q21" s="57" t="s">
        <v>491</v>
      </c>
      <c r="R21" s="57" t="s">
        <v>492</v>
      </c>
      <c r="S21" s="57" t="s">
        <v>463</v>
      </c>
      <c r="T21" s="57" t="s">
        <v>444</v>
      </c>
      <c r="U21" s="57" t="s">
        <v>444</v>
      </c>
      <c r="V21" s="57" t="s">
        <v>444</v>
      </c>
      <c r="W21" s="57" t="s">
        <v>444</v>
      </c>
      <c r="X21" s="57" t="s">
        <v>444</v>
      </c>
      <c r="Y21" s="57" t="s">
        <v>444</v>
      </c>
      <c r="Z21" s="57" t="s">
        <v>444</v>
      </c>
      <c r="AA21" s="57" t="s">
        <v>444</v>
      </c>
      <c r="AB21" s="57" t="s">
        <v>444</v>
      </c>
      <c r="AC21" s="57" t="s">
        <v>444</v>
      </c>
      <c r="AD21" s="57" t="s">
        <v>444</v>
      </c>
      <c r="AE21" s="57" t="s">
        <v>444</v>
      </c>
      <c r="AF21" s="57" t="s">
        <v>444</v>
      </c>
      <c r="AG21" s="57" t="s">
        <v>444</v>
      </c>
      <c r="AH21" s="57" t="s">
        <v>444</v>
      </c>
      <c r="AI21" s="57" t="s">
        <v>444</v>
      </c>
      <c r="AJ21" s="57" t="s">
        <v>444</v>
      </c>
      <c r="AK21" s="57" t="s">
        <v>444</v>
      </c>
      <c r="AL21" s="57" t="s">
        <v>444</v>
      </c>
      <c r="AM21" s="57" t="s">
        <v>444</v>
      </c>
      <c r="AN21" s="58" t="s">
        <v>444</v>
      </c>
      <c r="AO21" s="57" t="s">
        <v>444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>
      <c r="A22" s="7">
        <v>11</v>
      </c>
      <c r="B22" s="57" t="s">
        <v>15</v>
      </c>
      <c r="C22" s="57" t="s">
        <v>15</v>
      </c>
      <c r="D22" s="57" t="s">
        <v>15</v>
      </c>
      <c r="E22" s="57" t="s">
        <v>15</v>
      </c>
      <c r="F22" s="57" t="s">
        <v>15</v>
      </c>
      <c r="G22" s="57" t="s">
        <v>15</v>
      </c>
      <c r="H22" s="57" t="s">
        <v>436</v>
      </c>
      <c r="I22" s="57" t="s">
        <v>15</v>
      </c>
      <c r="J22" s="57" t="s">
        <v>445</v>
      </c>
      <c r="K22" s="57" t="s">
        <v>15</v>
      </c>
      <c r="L22" s="57" t="s">
        <v>15</v>
      </c>
      <c r="M22" s="57" t="s">
        <v>437</v>
      </c>
      <c r="N22" s="57" t="s">
        <v>438</v>
      </c>
      <c r="O22" s="57" t="s">
        <v>485</v>
      </c>
      <c r="P22" s="57" t="s">
        <v>456</v>
      </c>
      <c r="Q22" s="57" t="s">
        <v>456</v>
      </c>
      <c r="R22" s="57" t="s">
        <v>493</v>
      </c>
      <c r="S22" s="57" t="s">
        <v>458</v>
      </c>
      <c r="T22" s="57" t="s">
        <v>444</v>
      </c>
      <c r="U22" s="57" t="s">
        <v>444</v>
      </c>
      <c r="V22" s="57" t="s">
        <v>444</v>
      </c>
      <c r="W22" s="57" t="s">
        <v>444</v>
      </c>
      <c r="X22" s="57" t="s">
        <v>444</v>
      </c>
      <c r="Y22" s="57" t="s">
        <v>444</v>
      </c>
      <c r="Z22" s="57" t="s">
        <v>444</v>
      </c>
      <c r="AA22" s="57" t="s">
        <v>444</v>
      </c>
      <c r="AB22" s="57" t="s">
        <v>444</v>
      </c>
      <c r="AC22" s="57" t="s">
        <v>444</v>
      </c>
      <c r="AD22" s="57" t="s">
        <v>444</v>
      </c>
      <c r="AE22" s="57" t="s">
        <v>444</v>
      </c>
      <c r="AF22" s="57" t="s">
        <v>444</v>
      </c>
      <c r="AG22" s="57" t="s">
        <v>444</v>
      </c>
      <c r="AH22" s="57" t="s">
        <v>444</v>
      </c>
      <c r="AI22" s="57" t="s">
        <v>444</v>
      </c>
      <c r="AJ22" s="57" t="s">
        <v>444</v>
      </c>
      <c r="AK22" s="57" t="s">
        <v>444</v>
      </c>
      <c r="AL22" s="57" t="s">
        <v>444</v>
      </c>
      <c r="AM22" s="57" t="s">
        <v>444</v>
      </c>
      <c r="AN22" s="58" t="s">
        <v>444</v>
      </c>
      <c r="AO22" s="57" t="s">
        <v>444</v>
      </c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>
      <c r="A23" s="7">
        <v>12</v>
      </c>
      <c r="B23" s="57" t="s">
        <v>15</v>
      </c>
      <c r="C23" s="57" t="s">
        <v>15</v>
      </c>
      <c r="D23" s="57" t="s">
        <v>15</v>
      </c>
      <c r="E23" s="57" t="s">
        <v>15</v>
      </c>
      <c r="F23" s="57" t="s">
        <v>15</v>
      </c>
      <c r="G23" s="57" t="s">
        <v>15</v>
      </c>
      <c r="H23" s="57" t="s">
        <v>446</v>
      </c>
      <c r="I23" s="57" t="s">
        <v>15</v>
      </c>
      <c r="J23" s="57" t="s">
        <v>15</v>
      </c>
      <c r="K23" s="57" t="s">
        <v>15</v>
      </c>
      <c r="L23" s="57" t="s">
        <v>436</v>
      </c>
      <c r="M23" s="57" t="s">
        <v>437</v>
      </c>
      <c r="N23" s="57" t="s">
        <v>463</v>
      </c>
      <c r="O23" s="57" t="s">
        <v>439</v>
      </c>
      <c r="P23" s="57" t="s">
        <v>494</v>
      </c>
      <c r="Q23" s="57" t="s">
        <v>484</v>
      </c>
      <c r="R23" s="57" t="s">
        <v>495</v>
      </c>
      <c r="S23" s="57" t="s">
        <v>458</v>
      </c>
      <c r="T23" s="57" t="s">
        <v>444</v>
      </c>
      <c r="U23" s="57" t="s">
        <v>444</v>
      </c>
      <c r="V23" s="57" t="s">
        <v>444</v>
      </c>
      <c r="W23" s="57" t="s">
        <v>444</v>
      </c>
      <c r="X23" s="57" t="s">
        <v>444</v>
      </c>
      <c r="Y23" s="57" t="s">
        <v>444</v>
      </c>
      <c r="Z23" s="57" t="s">
        <v>444</v>
      </c>
      <c r="AA23" s="57" t="s">
        <v>444</v>
      </c>
      <c r="AB23" s="57" t="s">
        <v>444</v>
      </c>
      <c r="AC23" s="57" t="s">
        <v>444</v>
      </c>
      <c r="AD23" s="57" t="s">
        <v>444</v>
      </c>
      <c r="AE23" s="57" t="s">
        <v>444</v>
      </c>
      <c r="AF23" s="57" t="s">
        <v>444</v>
      </c>
      <c r="AG23" s="57" t="s">
        <v>444</v>
      </c>
      <c r="AH23" s="57" t="s">
        <v>444</v>
      </c>
      <c r="AI23" s="57" t="s">
        <v>444</v>
      </c>
      <c r="AJ23" s="57" t="s">
        <v>444</v>
      </c>
      <c r="AK23" s="57" t="s">
        <v>444</v>
      </c>
      <c r="AL23" s="57" t="s">
        <v>444</v>
      </c>
      <c r="AM23" s="57" t="s">
        <v>444</v>
      </c>
      <c r="AN23" s="58" t="s">
        <v>444</v>
      </c>
      <c r="AO23" s="57" t="s">
        <v>444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7">
        <v>13</v>
      </c>
      <c r="B24" s="57" t="s">
        <v>15</v>
      </c>
      <c r="C24" s="57" t="s">
        <v>15</v>
      </c>
      <c r="D24" s="57" t="s">
        <v>15</v>
      </c>
      <c r="E24" s="57" t="s">
        <v>445</v>
      </c>
      <c r="F24" s="57" t="s">
        <v>447</v>
      </c>
      <c r="G24" s="57" t="s">
        <v>15</v>
      </c>
      <c r="H24" s="57" t="s">
        <v>15</v>
      </c>
      <c r="I24" s="57" t="s">
        <v>436</v>
      </c>
      <c r="J24" s="57" t="s">
        <v>445</v>
      </c>
      <c r="K24" s="57" t="s">
        <v>436</v>
      </c>
      <c r="L24" s="57" t="s">
        <v>436</v>
      </c>
      <c r="M24" s="57" t="s">
        <v>437</v>
      </c>
      <c r="N24" s="57" t="s">
        <v>496</v>
      </c>
      <c r="O24" s="57" t="s">
        <v>497</v>
      </c>
      <c r="P24" s="57" t="s">
        <v>480</v>
      </c>
      <c r="Q24" s="57" t="s">
        <v>498</v>
      </c>
      <c r="R24" s="57" t="s">
        <v>499</v>
      </c>
      <c r="S24" s="57" t="s">
        <v>500</v>
      </c>
      <c r="T24" s="57" t="s">
        <v>444</v>
      </c>
      <c r="U24" s="57" t="s">
        <v>444</v>
      </c>
      <c r="V24" s="57" t="s">
        <v>444</v>
      </c>
      <c r="W24" s="57" t="s">
        <v>444</v>
      </c>
      <c r="X24" s="57" t="s">
        <v>444</v>
      </c>
      <c r="Y24" s="57" t="s">
        <v>444</v>
      </c>
      <c r="Z24" s="57" t="s">
        <v>444</v>
      </c>
      <c r="AA24" s="57" t="s">
        <v>444</v>
      </c>
      <c r="AB24" s="57" t="s">
        <v>444</v>
      </c>
      <c r="AC24" s="57" t="s">
        <v>444</v>
      </c>
      <c r="AD24" s="57" t="s">
        <v>444</v>
      </c>
      <c r="AE24" s="57" t="s">
        <v>444</v>
      </c>
      <c r="AF24" s="57" t="s">
        <v>444</v>
      </c>
      <c r="AG24" s="57" t="s">
        <v>444</v>
      </c>
      <c r="AH24" s="57" t="s">
        <v>444</v>
      </c>
      <c r="AI24" s="57" t="s">
        <v>444</v>
      </c>
      <c r="AJ24" s="57" t="s">
        <v>444</v>
      </c>
      <c r="AK24" s="57" t="s">
        <v>444</v>
      </c>
      <c r="AL24" s="57" t="s">
        <v>444</v>
      </c>
      <c r="AM24" s="57" t="s">
        <v>444</v>
      </c>
      <c r="AN24" s="58" t="s">
        <v>444</v>
      </c>
      <c r="AO24" s="57" t="s">
        <v>444</v>
      </c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7">
        <v>14</v>
      </c>
      <c r="B25" s="57" t="s">
        <v>445</v>
      </c>
      <c r="C25" s="57" t="s">
        <v>445</v>
      </c>
      <c r="D25" s="57" t="s">
        <v>15</v>
      </c>
      <c r="E25" s="57" t="s">
        <v>15</v>
      </c>
      <c r="F25" s="57" t="s">
        <v>15</v>
      </c>
      <c r="G25" s="57" t="s">
        <v>15</v>
      </c>
      <c r="H25" s="57" t="s">
        <v>15</v>
      </c>
      <c r="I25" s="57" t="s">
        <v>15</v>
      </c>
      <c r="J25" s="57" t="s">
        <v>15</v>
      </c>
      <c r="K25" s="57" t="s">
        <v>15</v>
      </c>
      <c r="L25" s="57" t="s">
        <v>436</v>
      </c>
      <c r="M25" s="57" t="s">
        <v>437</v>
      </c>
      <c r="N25" s="57" t="s">
        <v>499</v>
      </c>
      <c r="O25" s="57" t="s">
        <v>439</v>
      </c>
      <c r="P25" s="57" t="s">
        <v>440</v>
      </c>
      <c r="Q25" s="57" t="s">
        <v>456</v>
      </c>
      <c r="R25" s="57" t="s">
        <v>463</v>
      </c>
      <c r="S25" s="57" t="s">
        <v>458</v>
      </c>
      <c r="T25" s="57" t="s">
        <v>444</v>
      </c>
      <c r="U25" s="57" t="s">
        <v>444</v>
      </c>
      <c r="V25" s="57" t="s">
        <v>444</v>
      </c>
      <c r="W25" s="57" t="s">
        <v>444</v>
      </c>
      <c r="X25" s="57" t="s">
        <v>444</v>
      </c>
      <c r="Y25" s="57" t="s">
        <v>444</v>
      </c>
      <c r="Z25" s="57" t="s">
        <v>444</v>
      </c>
      <c r="AA25" s="57" t="s">
        <v>444</v>
      </c>
      <c r="AB25" s="57" t="s">
        <v>444</v>
      </c>
      <c r="AC25" s="57" t="s">
        <v>444</v>
      </c>
      <c r="AD25" s="57" t="s">
        <v>444</v>
      </c>
      <c r="AE25" s="57" t="s">
        <v>444</v>
      </c>
      <c r="AF25" s="57" t="s">
        <v>444</v>
      </c>
      <c r="AG25" s="57" t="s">
        <v>444</v>
      </c>
      <c r="AH25" s="57" t="s">
        <v>444</v>
      </c>
      <c r="AI25" s="57" t="s">
        <v>444</v>
      </c>
      <c r="AJ25" s="57" t="s">
        <v>444</v>
      </c>
      <c r="AK25" s="57" t="s">
        <v>444</v>
      </c>
      <c r="AL25" s="57" t="s">
        <v>444</v>
      </c>
      <c r="AM25" s="57" t="s">
        <v>444</v>
      </c>
      <c r="AN25" s="58" t="s">
        <v>444</v>
      </c>
      <c r="AO25" s="57" t="s">
        <v>444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>
      <c r="A26" s="7">
        <v>15</v>
      </c>
      <c r="B26" s="57" t="s">
        <v>15</v>
      </c>
      <c r="C26" s="57" t="s">
        <v>15</v>
      </c>
      <c r="D26" s="57" t="s">
        <v>15</v>
      </c>
      <c r="E26" s="57" t="s">
        <v>447</v>
      </c>
      <c r="F26" s="57" t="s">
        <v>15</v>
      </c>
      <c r="G26" s="57" t="s">
        <v>15</v>
      </c>
      <c r="H26" s="57" t="s">
        <v>15</v>
      </c>
      <c r="I26" s="57" t="s">
        <v>15</v>
      </c>
      <c r="J26" s="57" t="s">
        <v>15</v>
      </c>
      <c r="K26" s="57" t="s">
        <v>15</v>
      </c>
      <c r="L26" s="57" t="s">
        <v>436</v>
      </c>
      <c r="M26" s="57" t="s">
        <v>437</v>
      </c>
      <c r="N26" s="57" t="s">
        <v>438</v>
      </c>
      <c r="O26" s="57" t="s">
        <v>439</v>
      </c>
      <c r="P26" s="57" t="s">
        <v>494</v>
      </c>
      <c r="Q26" s="57" t="s">
        <v>456</v>
      </c>
      <c r="R26" s="57" t="s">
        <v>457</v>
      </c>
      <c r="S26" s="57" t="s">
        <v>501</v>
      </c>
      <c r="T26" s="57" t="s">
        <v>444</v>
      </c>
      <c r="U26" s="57" t="s">
        <v>444</v>
      </c>
      <c r="V26" s="57" t="s">
        <v>444</v>
      </c>
      <c r="W26" s="57" t="s">
        <v>444</v>
      </c>
      <c r="X26" s="57" t="s">
        <v>444</v>
      </c>
      <c r="Y26" s="57" t="s">
        <v>444</v>
      </c>
      <c r="Z26" s="57" t="s">
        <v>444</v>
      </c>
      <c r="AA26" s="57" t="s">
        <v>444</v>
      </c>
      <c r="AB26" s="57" t="s">
        <v>444</v>
      </c>
      <c r="AC26" s="57" t="s">
        <v>444</v>
      </c>
      <c r="AD26" s="57" t="s">
        <v>444</v>
      </c>
      <c r="AE26" s="57" t="s">
        <v>444</v>
      </c>
      <c r="AF26" s="57" t="s">
        <v>444</v>
      </c>
      <c r="AG26" s="57" t="s">
        <v>444</v>
      </c>
      <c r="AH26" s="57" t="s">
        <v>444</v>
      </c>
      <c r="AI26" s="57" t="s">
        <v>444</v>
      </c>
      <c r="AJ26" s="57" t="s">
        <v>444</v>
      </c>
      <c r="AK26" s="57" t="s">
        <v>444</v>
      </c>
      <c r="AL26" s="57" t="s">
        <v>444</v>
      </c>
      <c r="AM26" s="57" t="s">
        <v>444</v>
      </c>
      <c r="AN26" s="58" t="s">
        <v>444</v>
      </c>
      <c r="AO26" s="57" t="s">
        <v>444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>
      <c r="A27" s="7">
        <v>16</v>
      </c>
      <c r="B27" s="57" t="s">
        <v>15</v>
      </c>
      <c r="C27" s="57" t="s">
        <v>445</v>
      </c>
      <c r="D27" s="57" t="s">
        <v>15</v>
      </c>
      <c r="E27" s="57" t="s">
        <v>446</v>
      </c>
      <c r="F27" s="57" t="s">
        <v>436</v>
      </c>
      <c r="G27" s="57" t="s">
        <v>445</v>
      </c>
      <c r="H27" s="57" t="s">
        <v>15</v>
      </c>
      <c r="I27" s="57" t="s">
        <v>15</v>
      </c>
      <c r="J27" s="57" t="s">
        <v>446</v>
      </c>
      <c r="K27" s="57" t="s">
        <v>445</v>
      </c>
      <c r="L27" s="57" t="s">
        <v>445</v>
      </c>
      <c r="M27" s="57" t="s">
        <v>454</v>
      </c>
      <c r="N27" s="57" t="s">
        <v>502</v>
      </c>
      <c r="O27" s="57" t="s">
        <v>439</v>
      </c>
      <c r="P27" s="57" t="s">
        <v>503</v>
      </c>
      <c r="Q27" s="57" t="s">
        <v>504</v>
      </c>
      <c r="R27" s="57" t="s">
        <v>505</v>
      </c>
      <c r="S27" s="57" t="s">
        <v>458</v>
      </c>
      <c r="T27" s="57" t="s">
        <v>444</v>
      </c>
      <c r="U27" s="57" t="s">
        <v>444</v>
      </c>
      <c r="V27" s="57" t="s">
        <v>444</v>
      </c>
      <c r="W27" s="57" t="s">
        <v>444</v>
      </c>
      <c r="X27" s="57" t="s">
        <v>444</v>
      </c>
      <c r="Y27" s="57" t="s">
        <v>444</v>
      </c>
      <c r="Z27" s="57" t="s">
        <v>444</v>
      </c>
      <c r="AA27" s="57" t="s">
        <v>444</v>
      </c>
      <c r="AB27" s="57" t="s">
        <v>444</v>
      </c>
      <c r="AC27" s="57" t="s">
        <v>444</v>
      </c>
      <c r="AD27" s="57" t="s">
        <v>444</v>
      </c>
      <c r="AE27" s="57" t="s">
        <v>444</v>
      </c>
      <c r="AF27" s="57" t="s">
        <v>444</v>
      </c>
      <c r="AG27" s="57" t="s">
        <v>444</v>
      </c>
      <c r="AH27" s="57" t="s">
        <v>444</v>
      </c>
      <c r="AI27" s="57" t="s">
        <v>444</v>
      </c>
      <c r="AJ27" s="57" t="s">
        <v>444</v>
      </c>
      <c r="AK27" s="57" t="s">
        <v>444</v>
      </c>
      <c r="AL27" s="57" t="s">
        <v>444</v>
      </c>
      <c r="AM27" s="57" t="s">
        <v>444</v>
      </c>
      <c r="AN27" s="58" t="s">
        <v>444</v>
      </c>
      <c r="AO27" s="57" t="s">
        <v>444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>
      <c r="A28" s="7">
        <v>17</v>
      </c>
      <c r="B28" s="57" t="s">
        <v>15</v>
      </c>
      <c r="C28" s="57" t="s">
        <v>15</v>
      </c>
      <c r="D28" s="57" t="s">
        <v>15</v>
      </c>
      <c r="E28" s="57" t="s">
        <v>446</v>
      </c>
      <c r="F28" s="57" t="s">
        <v>15</v>
      </c>
      <c r="G28" s="57" t="s">
        <v>15</v>
      </c>
      <c r="H28" s="57" t="s">
        <v>15</v>
      </c>
      <c r="I28" s="57" t="s">
        <v>445</v>
      </c>
      <c r="J28" s="57" t="s">
        <v>445</v>
      </c>
      <c r="K28" s="57" t="s">
        <v>15</v>
      </c>
      <c r="L28" s="57" t="s">
        <v>506</v>
      </c>
      <c r="M28" s="57" t="s">
        <v>448</v>
      </c>
      <c r="N28" s="57" t="s">
        <v>507</v>
      </c>
      <c r="O28" s="57" t="s">
        <v>508</v>
      </c>
      <c r="P28" s="57" t="s">
        <v>455</v>
      </c>
      <c r="Q28" s="57" t="s">
        <v>509</v>
      </c>
      <c r="R28" s="57" t="s">
        <v>510</v>
      </c>
      <c r="S28" s="57" t="s">
        <v>511</v>
      </c>
      <c r="T28" s="57" t="s">
        <v>444</v>
      </c>
      <c r="U28" s="57" t="s">
        <v>444</v>
      </c>
      <c r="V28" s="57" t="s">
        <v>444</v>
      </c>
      <c r="W28" s="57" t="s">
        <v>444</v>
      </c>
      <c r="X28" s="57" t="s">
        <v>444</v>
      </c>
      <c r="Y28" s="57" t="s">
        <v>444</v>
      </c>
      <c r="Z28" s="57" t="s">
        <v>444</v>
      </c>
      <c r="AA28" s="57" t="s">
        <v>444</v>
      </c>
      <c r="AB28" s="57" t="s">
        <v>444</v>
      </c>
      <c r="AC28" s="57" t="s">
        <v>444</v>
      </c>
      <c r="AD28" s="57" t="s">
        <v>444</v>
      </c>
      <c r="AE28" s="57" t="s">
        <v>444</v>
      </c>
      <c r="AF28" s="57" t="s">
        <v>444</v>
      </c>
      <c r="AG28" s="57" t="s">
        <v>444</v>
      </c>
      <c r="AH28" s="57" t="s">
        <v>444</v>
      </c>
      <c r="AI28" s="57" t="s">
        <v>444</v>
      </c>
      <c r="AJ28" s="57" t="s">
        <v>444</v>
      </c>
      <c r="AK28" s="57" t="s">
        <v>444</v>
      </c>
      <c r="AL28" s="57" t="s">
        <v>444</v>
      </c>
      <c r="AM28" s="57" t="s">
        <v>444</v>
      </c>
      <c r="AN28" s="58" t="s">
        <v>444</v>
      </c>
      <c r="AO28" s="57" t="s">
        <v>444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>
      <c r="A29" s="7">
        <v>18</v>
      </c>
      <c r="B29" s="57" t="s">
        <v>15</v>
      </c>
      <c r="C29" s="57" t="s">
        <v>15</v>
      </c>
      <c r="D29" s="57" t="s">
        <v>15</v>
      </c>
      <c r="E29" s="57" t="s">
        <v>15</v>
      </c>
      <c r="F29" s="57" t="s">
        <v>15</v>
      </c>
      <c r="G29" s="57" t="s">
        <v>15</v>
      </c>
      <c r="H29" s="57" t="s">
        <v>15</v>
      </c>
      <c r="I29" s="57" t="s">
        <v>15</v>
      </c>
      <c r="J29" s="57" t="s">
        <v>15</v>
      </c>
      <c r="K29" s="57" t="s">
        <v>15</v>
      </c>
      <c r="L29" s="57" t="s">
        <v>459</v>
      </c>
      <c r="M29" s="57" t="s">
        <v>437</v>
      </c>
      <c r="N29" s="57" t="s">
        <v>438</v>
      </c>
      <c r="O29" s="57" t="s">
        <v>439</v>
      </c>
      <c r="P29" s="57" t="s">
        <v>494</v>
      </c>
      <c r="Q29" s="57" t="s">
        <v>512</v>
      </c>
      <c r="R29" s="57" t="s">
        <v>457</v>
      </c>
      <c r="S29" s="57" t="s">
        <v>458</v>
      </c>
      <c r="T29" s="57" t="s">
        <v>444</v>
      </c>
      <c r="U29" s="57" t="s">
        <v>444</v>
      </c>
      <c r="V29" s="57" t="s">
        <v>444</v>
      </c>
      <c r="W29" s="57" t="s">
        <v>444</v>
      </c>
      <c r="X29" s="57" t="s">
        <v>444</v>
      </c>
      <c r="Y29" s="57" t="s">
        <v>444</v>
      </c>
      <c r="Z29" s="57" t="s">
        <v>444</v>
      </c>
      <c r="AA29" s="57" t="s">
        <v>444</v>
      </c>
      <c r="AB29" s="57" t="s">
        <v>444</v>
      </c>
      <c r="AC29" s="57" t="s">
        <v>444</v>
      </c>
      <c r="AD29" s="57" t="s">
        <v>444</v>
      </c>
      <c r="AE29" s="57" t="s">
        <v>444</v>
      </c>
      <c r="AF29" s="57" t="s">
        <v>444</v>
      </c>
      <c r="AG29" s="57" t="s">
        <v>444</v>
      </c>
      <c r="AH29" s="57" t="s">
        <v>444</v>
      </c>
      <c r="AI29" s="57" t="s">
        <v>444</v>
      </c>
      <c r="AJ29" s="57" t="s">
        <v>444</v>
      </c>
      <c r="AK29" s="57" t="s">
        <v>444</v>
      </c>
      <c r="AL29" s="57" t="s">
        <v>444</v>
      </c>
      <c r="AM29" s="57" t="s">
        <v>444</v>
      </c>
      <c r="AN29" s="58" t="s">
        <v>444</v>
      </c>
      <c r="AO29" s="57" t="s">
        <v>444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>
      <c r="A30" s="7">
        <v>19</v>
      </c>
      <c r="B30" s="57" t="s">
        <v>15</v>
      </c>
      <c r="C30" s="57" t="s">
        <v>445</v>
      </c>
      <c r="D30" s="57" t="s">
        <v>15</v>
      </c>
      <c r="E30" s="57" t="s">
        <v>445</v>
      </c>
      <c r="F30" s="57" t="s">
        <v>15</v>
      </c>
      <c r="G30" s="57" t="s">
        <v>445</v>
      </c>
      <c r="H30" s="57" t="s">
        <v>15</v>
      </c>
      <c r="I30" s="57" t="s">
        <v>15</v>
      </c>
      <c r="J30" s="57" t="s">
        <v>445</v>
      </c>
      <c r="K30" s="57" t="s">
        <v>447</v>
      </c>
      <c r="L30" s="57" t="s">
        <v>445</v>
      </c>
      <c r="M30" s="57" t="s">
        <v>437</v>
      </c>
      <c r="N30" s="57" t="s">
        <v>451</v>
      </c>
      <c r="O30" s="57" t="s">
        <v>513</v>
      </c>
      <c r="P30" s="57" t="s">
        <v>514</v>
      </c>
      <c r="Q30" s="57" t="s">
        <v>513</v>
      </c>
      <c r="R30" s="57" t="s">
        <v>515</v>
      </c>
      <c r="S30" s="57" t="s">
        <v>516</v>
      </c>
      <c r="T30" s="57" t="s">
        <v>444</v>
      </c>
      <c r="U30" s="57" t="s">
        <v>444</v>
      </c>
      <c r="V30" s="57" t="s">
        <v>444</v>
      </c>
      <c r="W30" s="57" t="s">
        <v>444</v>
      </c>
      <c r="X30" s="57" t="s">
        <v>444</v>
      </c>
      <c r="Y30" s="57" t="s">
        <v>444</v>
      </c>
      <c r="Z30" s="57" t="s">
        <v>444</v>
      </c>
      <c r="AA30" s="57" t="s">
        <v>444</v>
      </c>
      <c r="AB30" s="57" t="s">
        <v>444</v>
      </c>
      <c r="AC30" s="57" t="s">
        <v>444</v>
      </c>
      <c r="AD30" s="57" t="s">
        <v>444</v>
      </c>
      <c r="AE30" s="57" t="s">
        <v>444</v>
      </c>
      <c r="AF30" s="57" t="s">
        <v>444</v>
      </c>
      <c r="AG30" s="57" t="s">
        <v>444</v>
      </c>
      <c r="AH30" s="57" t="s">
        <v>444</v>
      </c>
      <c r="AI30" s="57" t="s">
        <v>444</v>
      </c>
      <c r="AJ30" s="57" t="s">
        <v>444</v>
      </c>
      <c r="AK30" s="57" t="s">
        <v>444</v>
      </c>
      <c r="AL30" s="57" t="s">
        <v>444</v>
      </c>
      <c r="AM30" s="57" t="s">
        <v>444</v>
      </c>
      <c r="AN30" s="58" t="s">
        <v>444</v>
      </c>
      <c r="AO30" s="57" t="s">
        <v>444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7">
        <v>20</v>
      </c>
      <c r="B31" s="57" t="s">
        <v>15</v>
      </c>
      <c r="C31" s="57" t="s">
        <v>445</v>
      </c>
      <c r="D31" s="57" t="s">
        <v>15</v>
      </c>
      <c r="E31" s="57" t="s">
        <v>15</v>
      </c>
      <c r="F31" s="57" t="s">
        <v>15</v>
      </c>
      <c r="G31" s="57" t="s">
        <v>15</v>
      </c>
      <c r="H31" s="57" t="s">
        <v>15</v>
      </c>
      <c r="I31" s="57" t="s">
        <v>445</v>
      </c>
      <c r="J31" s="57" t="s">
        <v>436</v>
      </c>
      <c r="K31" s="57" t="s">
        <v>15</v>
      </c>
      <c r="L31" s="57" t="s">
        <v>445</v>
      </c>
      <c r="M31" s="57" t="s">
        <v>492</v>
      </c>
      <c r="N31" s="57" t="s">
        <v>517</v>
      </c>
      <c r="O31" s="57" t="s">
        <v>439</v>
      </c>
      <c r="P31" s="57" t="s">
        <v>518</v>
      </c>
      <c r="Q31" s="57" t="s">
        <v>486</v>
      </c>
      <c r="R31" s="57" t="s">
        <v>519</v>
      </c>
      <c r="S31" s="57" t="s">
        <v>520</v>
      </c>
      <c r="T31" s="57" t="s">
        <v>444</v>
      </c>
      <c r="U31" s="57" t="s">
        <v>444</v>
      </c>
      <c r="V31" s="57" t="s">
        <v>444</v>
      </c>
      <c r="W31" s="57" t="s">
        <v>444</v>
      </c>
      <c r="X31" s="57" t="s">
        <v>444</v>
      </c>
      <c r="Y31" s="57" t="s">
        <v>444</v>
      </c>
      <c r="Z31" s="57" t="s">
        <v>444</v>
      </c>
      <c r="AA31" s="57" t="s">
        <v>444</v>
      </c>
      <c r="AB31" s="57" t="s">
        <v>444</v>
      </c>
      <c r="AC31" s="57" t="s">
        <v>444</v>
      </c>
      <c r="AD31" s="57" t="s">
        <v>444</v>
      </c>
      <c r="AE31" s="57" t="s">
        <v>444</v>
      </c>
      <c r="AF31" s="57" t="s">
        <v>444</v>
      </c>
      <c r="AG31" s="57" t="s">
        <v>444</v>
      </c>
      <c r="AH31" s="57" t="s">
        <v>444</v>
      </c>
      <c r="AI31" s="57" t="s">
        <v>444</v>
      </c>
      <c r="AJ31" s="57" t="s">
        <v>444</v>
      </c>
      <c r="AK31" s="57" t="s">
        <v>444</v>
      </c>
      <c r="AL31" s="57" t="s">
        <v>444</v>
      </c>
      <c r="AM31" s="57" t="s">
        <v>444</v>
      </c>
      <c r="AN31" s="58" t="s">
        <v>444</v>
      </c>
      <c r="AO31" s="57" t="s">
        <v>444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7">
        <v>21</v>
      </c>
      <c r="B32" s="57" t="s">
        <v>445</v>
      </c>
      <c r="C32" s="57" t="s">
        <v>15</v>
      </c>
      <c r="D32" s="57" t="s">
        <v>15</v>
      </c>
      <c r="E32" s="57" t="s">
        <v>15</v>
      </c>
      <c r="F32" s="57" t="s">
        <v>15</v>
      </c>
      <c r="G32" s="57" t="s">
        <v>15</v>
      </c>
      <c r="H32" s="57" t="s">
        <v>15</v>
      </c>
      <c r="I32" s="57" t="s">
        <v>15</v>
      </c>
      <c r="J32" s="57" t="s">
        <v>447</v>
      </c>
      <c r="K32" s="57" t="s">
        <v>436</v>
      </c>
      <c r="L32" s="57" t="s">
        <v>436</v>
      </c>
      <c r="M32" s="57" t="s">
        <v>437</v>
      </c>
      <c r="N32" s="57" t="s">
        <v>521</v>
      </c>
      <c r="O32" s="57" t="s">
        <v>452</v>
      </c>
      <c r="P32" s="57" t="s">
        <v>440</v>
      </c>
      <c r="Q32" s="57" t="s">
        <v>449</v>
      </c>
      <c r="R32" s="57" t="s">
        <v>522</v>
      </c>
      <c r="S32" s="57" t="s">
        <v>516</v>
      </c>
      <c r="T32" s="57" t="s">
        <v>444</v>
      </c>
      <c r="U32" s="57" t="s">
        <v>444</v>
      </c>
      <c r="V32" s="57" t="s">
        <v>444</v>
      </c>
      <c r="W32" s="57" t="s">
        <v>444</v>
      </c>
      <c r="X32" s="57" t="s">
        <v>444</v>
      </c>
      <c r="Y32" s="57" t="s">
        <v>444</v>
      </c>
      <c r="Z32" s="57" t="s">
        <v>444</v>
      </c>
      <c r="AA32" s="57" t="s">
        <v>444</v>
      </c>
      <c r="AB32" s="57" t="s">
        <v>444</v>
      </c>
      <c r="AC32" s="57" t="s">
        <v>444</v>
      </c>
      <c r="AD32" s="57" t="s">
        <v>444</v>
      </c>
      <c r="AE32" s="57" t="s">
        <v>444</v>
      </c>
      <c r="AF32" s="57" t="s">
        <v>444</v>
      </c>
      <c r="AG32" s="57" t="s">
        <v>444</v>
      </c>
      <c r="AH32" s="57" t="s">
        <v>444</v>
      </c>
      <c r="AI32" s="57" t="s">
        <v>444</v>
      </c>
      <c r="AJ32" s="57" t="s">
        <v>444</v>
      </c>
      <c r="AK32" s="57" t="s">
        <v>444</v>
      </c>
      <c r="AL32" s="57" t="s">
        <v>444</v>
      </c>
      <c r="AM32" s="57" t="s">
        <v>444</v>
      </c>
      <c r="AN32" s="58" t="s">
        <v>444</v>
      </c>
      <c r="AO32" s="57" t="s">
        <v>444</v>
      </c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>
      <c r="A33" s="7">
        <v>22</v>
      </c>
      <c r="B33" s="57" t="s">
        <v>15</v>
      </c>
      <c r="C33" s="57" t="s">
        <v>15</v>
      </c>
      <c r="D33" s="57" t="s">
        <v>15</v>
      </c>
      <c r="E33" s="57" t="s">
        <v>436</v>
      </c>
      <c r="F33" s="57" t="s">
        <v>15</v>
      </c>
      <c r="G33" s="57" t="s">
        <v>15</v>
      </c>
      <c r="H33" s="57" t="s">
        <v>15</v>
      </c>
      <c r="I33" s="57" t="s">
        <v>15</v>
      </c>
      <c r="J33" s="57" t="s">
        <v>446</v>
      </c>
      <c r="K33" s="57" t="s">
        <v>447</v>
      </c>
      <c r="L33" s="57" t="s">
        <v>445</v>
      </c>
      <c r="M33" s="57" t="s">
        <v>437</v>
      </c>
      <c r="N33" s="57" t="s">
        <v>438</v>
      </c>
      <c r="O33" s="57" t="s">
        <v>523</v>
      </c>
      <c r="P33" s="57" t="s">
        <v>463</v>
      </c>
      <c r="Q33" s="57" t="s">
        <v>480</v>
      </c>
      <c r="R33" s="57" t="s">
        <v>524</v>
      </c>
      <c r="S33" s="57" t="s">
        <v>458</v>
      </c>
      <c r="T33" s="57" t="s">
        <v>444</v>
      </c>
      <c r="U33" s="57" t="s">
        <v>444</v>
      </c>
      <c r="V33" s="57" t="s">
        <v>444</v>
      </c>
      <c r="W33" s="57" t="s">
        <v>444</v>
      </c>
      <c r="X33" s="57" t="s">
        <v>444</v>
      </c>
      <c r="Y33" s="57" t="s">
        <v>444</v>
      </c>
      <c r="Z33" s="57" t="s">
        <v>444</v>
      </c>
      <c r="AA33" s="57" t="s">
        <v>444</v>
      </c>
      <c r="AB33" s="57" t="s">
        <v>444</v>
      </c>
      <c r="AC33" s="57" t="s">
        <v>444</v>
      </c>
      <c r="AD33" s="57" t="s">
        <v>444</v>
      </c>
      <c r="AE33" s="57" t="s">
        <v>444</v>
      </c>
      <c r="AF33" s="57" t="s">
        <v>444</v>
      </c>
      <c r="AG33" s="57" t="s">
        <v>444</v>
      </c>
      <c r="AH33" s="57" t="s">
        <v>444</v>
      </c>
      <c r="AI33" s="57" t="s">
        <v>444</v>
      </c>
      <c r="AJ33" s="57" t="s">
        <v>444</v>
      </c>
      <c r="AK33" s="57" t="s">
        <v>444</v>
      </c>
      <c r="AL33" s="57" t="s">
        <v>444</v>
      </c>
      <c r="AM33" s="57" t="s">
        <v>444</v>
      </c>
      <c r="AN33" s="58" t="s">
        <v>444</v>
      </c>
      <c r="AO33" s="57" t="s">
        <v>444</v>
      </c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>
      <c r="A34" s="7">
        <v>23</v>
      </c>
      <c r="B34" s="57" t="s">
        <v>15</v>
      </c>
      <c r="C34" s="57" t="s">
        <v>445</v>
      </c>
      <c r="D34" s="57" t="s">
        <v>15</v>
      </c>
      <c r="E34" s="57" t="s">
        <v>15</v>
      </c>
      <c r="F34" s="57" t="s">
        <v>15</v>
      </c>
      <c r="G34" s="57" t="s">
        <v>445</v>
      </c>
      <c r="H34" s="57" t="s">
        <v>15</v>
      </c>
      <c r="I34" s="57" t="s">
        <v>15</v>
      </c>
      <c r="J34" s="57" t="s">
        <v>15</v>
      </c>
      <c r="K34" s="57" t="s">
        <v>15</v>
      </c>
      <c r="L34" s="57" t="s">
        <v>15</v>
      </c>
      <c r="M34" s="57" t="s">
        <v>525</v>
      </c>
      <c r="N34" s="57" t="s">
        <v>483</v>
      </c>
      <c r="O34" s="57" t="s">
        <v>439</v>
      </c>
      <c r="P34" s="57" t="s">
        <v>526</v>
      </c>
      <c r="Q34" s="57" t="s">
        <v>456</v>
      </c>
      <c r="R34" s="57" t="s">
        <v>463</v>
      </c>
      <c r="S34" s="57" t="s">
        <v>466</v>
      </c>
      <c r="T34" s="57" t="s">
        <v>444</v>
      </c>
      <c r="U34" s="57" t="s">
        <v>444</v>
      </c>
      <c r="V34" s="57" t="s">
        <v>444</v>
      </c>
      <c r="W34" s="57" t="s">
        <v>444</v>
      </c>
      <c r="X34" s="57" t="s">
        <v>444</v>
      </c>
      <c r="Y34" s="57" t="s">
        <v>444</v>
      </c>
      <c r="Z34" s="57" t="s">
        <v>444</v>
      </c>
      <c r="AA34" s="57" t="s">
        <v>444</v>
      </c>
      <c r="AB34" s="57" t="s">
        <v>444</v>
      </c>
      <c r="AC34" s="57" t="s">
        <v>444</v>
      </c>
      <c r="AD34" s="57" t="s">
        <v>444</v>
      </c>
      <c r="AE34" s="57" t="s">
        <v>444</v>
      </c>
      <c r="AF34" s="57" t="s">
        <v>444</v>
      </c>
      <c r="AG34" s="57" t="s">
        <v>444</v>
      </c>
      <c r="AH34" s="57" t="s">
        <v>444</v>
      </c>
      <c r="AI34" s="57" t="s">
        <v>444</v>
      </c>
      <c r="AJ34" s="57" t="s">
        <v>444</v>
      </c>
      <c r="AK34" s="57" t="s">
        <v>444</v>
      </c>
      <c r="AL34" s="57" t="s">
        <v>444</v>
      </c>
      <c r="AM34" s="57" t="s">
        <v>444</v>
      </c>
      <c r="AN34" s="58" t="s">
        <v>444</v>
      </c>
      <c r="AO34" s="57" t="s">
        <v>444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>
      <c r="A35" s="7">
        <v>24</v>
      </c>
      <c r="B35" s="57" t="s">
        <v>445</v>
      </c>
      <c r="C35" s="57" t="s">
        <v>447</v>
      </c>
      <c r="D35" s="57" t="s">
        <v>445</v>
      </c>
      <c r="E35" s="57" t="s">
        <v>446</v>
      </c>
      <c r="F35" s="57" t="s">
        <v>436</v>
      </c>
      <c r="G35" s="57" t="s">
        <v>446</v>
      </c>
      <c r="H35" s="57" t="s">
        <v>15</v>
      </c>
      <c r="I35" s="57" t="s">
        <v>447</v>
      </c>
      <c r="J35" s="57" t="s">
        <v>445</v>
      </c>
      <c r="K35" s="57" t="s">
        <v>436</v>
      </c>
      <c r="L35" s="57" t="s">
        <v>446</v>
      </c>
      <c r="M35" s="57" t="s">
        <v>463</v>
      </c>
      <c r="N35" s="57" t="s">
        <v>463</v>
      </c>
      <c r="O35" s="57" t="s">
        <v>463</v>
      </c>
      <c r="P35" s="57" t="s">
        <v>463</v>
      </c>
      <c r="Q35" s="57" t="s">
        <v>463</v>
      </c>
      <c r="R35" s="57" t="s">
        <v>463</v>
      </c>
      <c r="S35" s="57" t="s">
        <v>463</v>
      </c>
      <c r="T35" s="57" t="s">
        <v>444</v>
      </c>
      <c r="U35" s="57" t="s">
        <v>444</v>
      </c>
      <c r="V35" s="57" t="s">
        <v>444</v>
      </c>
      <c r="W35" s="57" t="s">
        <v>444</v>
      </c>
      <c r="X35" s="57" t="s">
        <v>444</v>
      </c>
      <c r="Y35" s="57" t="s">
        <v>444</v>
      </c>
      <c r="Z35" s="57" t="s">
        <v>444</v>
      </c>
      <c r="AA35" s="57" t="s">
        <v>444</v>
      </c>
      <c r="AB35" s="57" t="s">
        <v>444</v>
      </c>
      <c r="AC35" s="57" t="s">
        <v>444</v>
      </c>
      <c r="AD35" s="57" t="s">
        <v>444</v>
      </c>
      <c r="AE35" s="57" t="s">
        <v>444</v>
      </c>
      <c r="AF35" s="57" t="s">
        <v>444</v>
      </c>
      <c r="AG35" s="57" t="s">
        <v>444</v>
      </c>
      <c r="AH35" s="57" t="s">
        <v>444</v>
      </c>
      <c r="AI35" s="57" t="s">
        <v>444</v>
      </c>
      <c r="AJ35" s="57" t="s">
        <v>444</v>
      </c>
      <c r="AK35" s="57" t="s">
        <v>444</v>
      </c>
      <c r="AL35" s="57" t="s">
        <v>444</v>
      </c>
      <c r="AM35" s="57" t="s">
        <v>444</v>
      </c>
      <c r="AN35" s="58" t="s">
        <v>444</v>
      </c>
      <c r="AO35" s="57" t="s">
        <v>444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>
      <c r="A36" s="7">
        <v>25</v>
      </c>
      <c r="B36" s="57" t="s">
        <v>15</v>
      </c>
      <c r="C36" s="57" t="s">
        <v>15</v>
      </c>
      <c r="D36" s="57" t="s">
        <v>15</v>
      </c>
      <c r="E36" s="57" t="s">
        <v>15</v>
      </c>
      <c r="F36" s="57" t="s">
        <v>15</v>
      </c>
      <c r="G36" s="57" t="s">
        <v>445</v>
      </c>
      <c r="H36" s="57" t="s">
        <v>15</v>
      </c>
      <c r="I36" s="57" t="s">
        <v>15</v>
      </c>
      <c r="J36" s="57" t="s">
        <v>446</v>
      </c>
      <c r="K36" s="57" t="s">
        <v>15</v>
      </c>
      <c r="L36" s="57" t="s">
        <v>527</v>
      </c>
      <c r="M36" s="57" t="s">
        <v>437</v>
      </c>
      <c r="N36" s="57" t="s">
        <v>502</v>
      </c>
      <c r="O36" s="57" t="s">
        <v>528</v>
      </c>
      <c r="P36" s="57" t="s">
        <v>440</v>
      </c>
      <c r="Q36" s="57" t="s">
        <v>529</v>
      </c>
      <c r="R36" s="57" t="s">
        <v>478</v>
      </c>
      <c r="S36" s="57" t="s">
        <v>530</v>
      </c>
      <c r="T36" s="57" t="s">
        <v>444</v>
      </c>
      <c r="U36" s="57" t="s">
        <v>444</v>
      </c>
      <c r="V36" s="57" t="s">
        <v>444</v>
      </c>
      <c r="W36" s="57" t="s">
        <v>444</v>
      </c>
      <c r="X36" s="57" t="s">
        <v>444</v>
      </c>
      <c r="Y36" s="57" t="s">
        <v>444</v>
      </c>
      <c r="Z36" s="57" t="s">
        <v>444</v>
      </c>
      <c r="AA36" s="57" t="s">
        <v>444</v>
      </c>
      <c r="AB36" s="57" t="s">
        <v>444</v>
      </c>
      <c r="AC36" s="57" t="s">
        <v>444</v>
      </c>
      <c r="AD36" s="57" t="s">
        <v>444</v>
      </c>
      <c r="AE36" s="57" t="s">
        <v>444</v>
      </c>
      <c r="AF36" s="57" t="s">
        <v>444</v>
      </c>
      <c r="AG36" s="57" t="s">
        <v>444</v>
      </c>
      <c r="AH36" s="57" t="s">
        <v>444</v>
      </c>
      <c r="AI36" s="57" t="s">
        <v>444</v>
      </c>
      <c r="AJ36" s="57" t="s">
        <v>444</v>
      </c>
      <c r="AK36" s="57" t="s">
        <v>444</v>
      </c>
      <c r="AL36" s="57" t="s">
        <v>444</v>
      </c>
      <c r="AM36" s="57" t="s">
        <v>444</v>
      </c>
      <c r="AN36" s="58" t="s">
        <v>444</v>
      </c>
      <c r="AO36" s="57" t="s">
        <v>444</v>
      </c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>
      <c r="A37" s="7">
        <v>26</v>
      </c>
      <c r="B37" s="57" t="s">
        <v>15</v>
      </c>
      <c r="C37" s="57" t="s">
        <v>15</v>
      </c>
      <c r="D37" s="57" t="s">
        <v>15</v>
      </c>
      <c r="E37" s="57" t="s">
        <v>445</v>
      </c>
      <c r="F37" s="57" t="s">
        <v>15</v>
      </c>
      <c r="G37" s="57" t="s">
        <v>445</v>
      </c>
      <c r="H37" s="57" t="s">
        <v>15</v>
      </c>
      <c r="I37" s="57" t="s">
        <v>15</v>
      </c>
      <c r="J37" s="57" t="s">
        <v>15</v>
      </c>
      <c r="K37" s="57" t="s">
        <v>436</v>
      </c>
      <c r="L37" s="57" t="s">
        <v>436</v>
      </c>
      <c r="M37" s="57" t="s">
        <v>463</v>
      </c>
      <c r="N37" s="57" t="s">
        <v>531</v>
      </c>
      <c r="O37" s="57" t="s">
        <v>439</v>
      </c>
      <c r="P37" s="57" t="s">
        <v>532</v>
      </c>
      <c r="Q37" s="57" t="s">
        <v>533</v>
      </c>
      <c r="R37" s="57" t="s">
        <v>463</v>
      </c>
      <c r="S37" s="57" t="s">
        <v>463</v>
      </c>
      <c r="T37" s="57" t="s">
        <v>444</v>
      </c>
      <c r="U37" s="57" t="s">
        <v>444</v>
      </c>
      <c r="V37" s="57" t="s">
        <v>444</v>
      </c>
      <c r="W37" s="57" t="s">
        <v>444</v>
      </c>
      <c r="X37" s="57" t="s">
        <v>444</v>
      </c>
      <c r="Y37" s="57" t="s">
        <v>444</v>
      </c>
      <c r="Z37" s="57" t="s">
        <v>444</v>
      </c>
      <c r="AA37" s="57" t="s">
        <v>444</v>
      </c>
      <c r="AB37" s="57" t="s">
        <v>444</v>
      </c>
      <c r="AC37" s="57" t="s">
        <v>444</v>
      </c>
      <c r="AD37" s="57" t="s">
        <v>444</v>
      </c>
      <c r="AE37" s="57" t="s">
        <v>444</v>
      </c>
      <c r="AF37" s="57" t="s">
        <v>444</v>
      </c>
      <c r="AG37" s="57" t="s">
        <v>444</v>
      </c>
      <c r="AH37" s="57" t="s">
        <v>444</v>
      </c>
      <c r="AI37" s="57" t="s">
        <v>444</v>
      </c>
      <c r="AJ37" s="57" t="s">
        <v>444</v>
      </c>
      <c r="AK37" s="57" t="s">
        <v>444</v>
      </c>
      <c r="AL37" s="57" t="s">
        <v>444</v>
      </c>
      <c r="AM37" s="57" t="s">
        <v>444</v>
      </c>
      <c r="AN37" s="58" t="s">
        <v>444</v>
      </c>
      <c r="AO37" s="57" t="s">
        <v>444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7">
        <v>27</v>
      </c>
      <c r="B38" s="57" t="s">
        <v>436</v>
      </c>
      <c r="C38" s="57" t="s">
        <v>445</v>
      </c>
      <c r="D38" s="57" t="s">
        <v>436</v>
      </c>
      <c r="E38" s="57" t="s">
        <v>446</v>
      </c>
      <c r="F38" s="57" t="s">
        <v>447</v>
      </c>
      <c r="G38" s="57" t="s">
        <v>15</v>
      </c>
      <c r="H38" s="57" t="s">
        <v>436</v>
      </c>
      <c r="I38" s="57" t="s">
        <v>15</v>
      </c>
      <c r="J38" s="57" t="s">
        <v>446</v>
      </c>
      <c r="K38" s="57" t="s">
        <v>15</v>
      </c>
      <c r="L38" s="57" t="s">
        <v>15</v>
      </c>
      <c r="M38" s="57" t="s">
        <v>460</v>
      </c>
      <c r="N38" s="57" t="s">
        <v>534</v>
      </c>
      <c r="O38" s="57" t="s">
        <v>535</v>
      </c>
      <c r="P38" s="57" t="s">
        <v>439</v>
      </c>
      <c r="Q38" s="57" t="s">
        <v>496</v>
      </c>
      <c r="R38" s="57" t="s">
        <v>463</v>
      </c>
      <c r="S38" s="57" t="s">
        <v>463</v>
      </c>
      <c r="T38" s="57" t="s">
        <v>444</v>
      </c>
      <c r="U38" s="57" t="s">
        <v>444</v>
      </c>
      <c r="V38" s="57" t="s">
        <v>444</v>
      </c>
      <c r="W38" s="57" t="s">
        <v>444</v>
      </c>
      <c r="X38" s="57" t="s">
        <v>444</v>
      </c>
      <c r="Y38" s="57" t="s">
        <v>444</v>
      </c>
      <c r="Z38" s="57" t="s">
        <v>444</v>
      </c>
      <c r="AA38" s="57" t="s">
        <v>444</v>
      </c>
      <c r="AB38" s="57" t="s">
        <v>444</v>
      </c>
      <c r="AC38" s="57" t="s">
        <v>444</v>
      </c>
      <c r="AD38" s="57" t="s">
        <v>444</v>
      </c>
      <c r="AE38" s="57" t="s">
        <v>444</v>
      </c>
      <c r="AF38" s="57" t="s">
        <v>444</v>
      </c>
      <c r="AG38" s="57" t="s">
        <v>444</v>
      </c>
      <c r="AH38" s="57" t="s">
        <v>444</v>
      </c>
      <c r="AI38" s="57" t="s">
        <v>444</v>
      </c>
      <c r="AJ38" s="57" t="s">
        <v>444</v>
      </c>
      <c r="AK38" s="57" t="s">
        <v>444</v>
      </c>
      <c r="AL38" s="57" t="s">
        <v>444</v>
      </c>
      <c r="AM38" s="57" t="s">
        <v>444</v>
      </c>
      <c r="AN38" s="58" t="s">
        <v>444</v>
      </c>
      <c r="AO38" s="57" t="s">
        <v>444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7">
        <v>28</v>
      </c>
      <c r="B39" s="57" t="s">
        <v>15</v>
      </c>
      <c r="C39" s="57" t="s">
        <v>436</v>
      </c>
      <c r="D39" s="57" t="s">
        <v>15</v>
      </c>
      <c r="E39" s="57" t="s">
        <v>446</v>
      </c>
      <c r="F39" s="57" t="s">
        <v>445</v>
      </c>
      <c r="G39" s="57" t="s">
        <v>447</v>
      </c>
      <c r="H39" s="57" t="s">
        <v>15</v>
      </c>
      <c r="I39" s="57" t="s">
        <v>15</v>
      </c>
      <c r="J39" s="57" t="s">
        <v>446</v>
      </c>
      <c r="K39" s="57" t="s">
        <v>436</v>
      </c>
      <c r="L39" s="57" t="s">
        <v>15</v>
      </c>
      <c r="M39" s="57" t="s">
        <v>536</v>
      </c>
      <c r="N39" s="57" t="s">
        <v>438</v>
      </c>
      <c r="O39" s="57" t="s">
        <v>439</v>
      </c>
      <c r="P39" s="57" t="s">
        <v>440</v>
      </c>
      <c r="Q39" s="57" t="s">
        <v>480</v>
      </c>
      <c r="R39" s="57" t="s">
        <v>537</v>
      </c>
      <c r="S39" s="57" t="s">
        <v>538</v>
      </c>
      <c r="T39" s="57" t="s">
        <v>444</v>
      </c>
      <c r="U39" s="57" t="s">
        <v>444</v>
      </c>
      <c r="V39" s="57" t="s">
        <v>444</v>
      </c>
      <c r="W39" s="57" t="s">
        <v>444</v>
      </c>
      <c r="X39" s="57" t="s">
        <v>444</v>
      </c>
      <c r="Y39" s="57" t="s">
        <v>444</v>
      </c>
      <c r="Z39" s="57" t="s">
        <v>444</v>
      </c>
      <c r="AA39" s="57" t="s">
        <v>444</v>
      </c>
      <c r="AB39" s="57" t="s">
        <v>444</v>
      </c>
      <c r="AC39" s="57" t="s">
        <v>444</v>
      </c>
      <c r="AD39" s="57" t="s">
        <v>444</v>
      </c>
      <c r="AE39" s="57" t="s">
        <v>444</v>
      </c>
      <c r="AF39" s="57" t="s">
        <v>444</v>
      </c>
      <c r="AG39" s="57" t="s">
        <v>444</v>
      </c>
      <c r="AH39" s="57" t="s">
        <v>444</v>
      </c>
      <c r="AI39" s="57" t="s">
        <v>444</v>
      </c>
      <c r="AJ39" s="57" t="s">
        <v>444</v>
      </c>
      <c r="AK39" s="57" t="s">
        <v>444</v>
      </c>
      <c r="AL39" s="57" t="s">
        <v>444</v>
      </c>
      <c r="AM39" s="57" t="s">
        <v>444</v>
      </c>
      <c r="AN39" s="58" t="s">
        <v>444</v>
      </c>
      <c r="AO39" s="57" t="s">
        <v>444</v>
      </c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>
      <c r="A40" s="6">
        <v>29</v>
      </c>
      <c r="B40" s="57" t="s">
        <v>15</v>
      </c>
      <c r="C40" s="57" t="s">
        <v>15</v>
      </c>
      <c r="D40" s="57" t="s">
        <v>15</v>
      </c>
      <c r="E40" s="57" t="s">
        <v>15</v>
      </c>
      <c r="F40" s="57" t="s">
        <v>15</v>
      </c>
      <c r="G40" s="57" t="s">
        <v>15</v>
      </c>
      <c r="H40" s="57" t="s">
        <v>15</v>
      </c>
      <c r="I40" s="57" t="s">
        <v>445</v>
      </c>
      <c r="J40" s="57" t="s">
        <v>446</v>
      </c>
      <c r="K40" s="57" t="s">
        <v>15</v>
      </c>
      <c r="L40" s="57" t="s">
        <v>15</v>
      </c>
      <c r="M40" s="57" t="s">
        <v>480</v>
      </c>
      <c r="N40" s="57" t="s">
        <v>485</v>
      </c>
      <c r="O40" s="57" t="s">
        <v>484</v>
      </c>
      <c r="P40" s="57" t="s">
        <v>448</v>
      </c>
      <c r="Q40" s="57" t="s">
        <v>535</v>
      </c>
      <c r="R40" s="57" t="s">
        <v>539</v>
      </c>
      <c r="S40" s="57" t="s">
        <v>485</v>
      </c>
      <c r="T40" s="57" t="s">
        <v>444</v>
      </c>
      <c r="U40" s="57" t="s">
        <v>444</v>
      </c>
      <c r="V40" s="57" t="s">
        <v>444</v>
      </c>
      <c r="W40" s="57" t="s">
        <v>444</v>
      </c>
      <c r="X40" s="57" t="s">
        <v>444</v>
      </c>
      <c r="Y40" s="57" t="s">
        <v>444</v>
      </c>
      <c r="Z40" s="57" t="s">
        <v>444</v>
      </c>
      <c r="AA40" s="57" t="s">
        <v>444</v>
      </c>
      <c r="AB40" s="57" t="s">
        <v>444</v>
      </c>
      <c r="AC40" s="57" t="s">
        <v>444</v>
      </c>
      <c r="AD40" s="57" t="s">
        <v>444</v>
      </c>
      <c r="AE40" s="57" t="s">
        <v>444</v>
      </c>
      <c r="AF40" s="57" t="s">
        <v>444</v>
      </c>
      <c r="AG40" s="57" t="s">
        <v>444</v>
      </c>
      <c r="AH40" s="57" t="s">
        <v>444</v>
      </c>
      <c r="AI40" s="57" t="s">
        <v>444</v>
      </c>
      <c r="AJ40" s="57" t="s">
        <v>444</v>
      </c>
      <c r="AK40" s="57" t="s">
        <v>444</v>
      </c>
      <c r="AL40" s="57" t="s">
        <v>444</v>
      </c>
      <c r="AM40" s="57" t="s">
        <v>444</v>
      </c>
      <c r="AN40" s="58" t="s">
        <v>444</v>
      </c>
      <c r="AO40" s="57" t="s">
        <v>444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>
      <c r="A41" s="6">
        <v>30</v>
      </c>
      <c r="B41" s="57" t="s">
        <v>15</v>
      </c>
      <c r="C41" s="57" t="s">
        <v>15</v>
      </c>
      <c r="D41" s="57" t="s">
        <v>15</v>
      </c>
      <c r="E41" s="57" t="s">
        <v>15</v>
      </c>
      <c r="F41" s="57" t="s">
        <v>15</v>
      </c>
      <c r="G41" s="57" t="s">
        <v>15</v>
      </c>
      <c r="H41" s="57" t="s">
        <v>15</v>
      </c>
      <c r="I41" s="57" t="s">
        <v>15</v>
      </c>
      <c r="J41" s="57" t="s">
        <v>15</v>
      </c>
      <c r="K41" s="57" t="s">
        <v>15</v>
      </c>
      <c r="L41" s="57" t="s">
        <v>445</v>
      </c>
      <c r="M41" s="57" t="s">
        <v>437</v>
      </c>
      <c r="N41" s="57" t="s">
        <v>438</v>
      </c>
      <c r="O41" s="57" t="s">
        <v>439</v>
      </c>
      <c r="P41" s="57" t="s">
        <v>494</v>
      </c>
      <c r="Q41" s="57" t="s">
        <v>484</v>
      </c>
      <c r="R41" s="57" t="s">
        <v>540</v>
      </c>
      <c r="S41" s="57" t="s">
        <v>458</v>
      </c>
      <c r="T41" s="57" t="s">
        <v>444</v>
      </c>
      <c r="U41" s="57" t="s">
        <v>444</v>
      </c>
      <c r="V41" s="57" t="s">
        <v>444</v>
      </c>
      <c r="W41" s="57" t="s">
        <v>444</v>
      </c>
      <c r="X41" s="57" t="s">
        <v>444</v>
      </c>
      <c r="Y41" s="57" t="s">
        <v>444</v>
      </c>
      <c r="Z41" s="57" t="s">
        <v>444</v>
      </c>
      <c r="AA41" s="57" t="s">
        <v>444</v>
      </c>
      <c r="AB41" s="57" t="s">
        <v>444</v>
      </c>
      <c r="AC41" s="57" t="s">
        <v>444</v>
      </c>
      <c r="AD41" s="57" t="s">
        <v>444</v>
      </c>
      <c r="AE41" s="57" t="s">
        <v>444</v>
      </c>
      <c r="AF41" s="57" t="s">
        <v>444</v>
      </c>
      <c r="AG41" s="57" t="s">
        <v>444</v>
      </c>
      <c r="AH41" s="57" t="s">
        <v>444</v>
      </c>
      <c r="AI41" s="57" t="s">
        <v>444</v>
      </c>
      <c r="AJ41" s="57" t="s">
        <v>444</v>
      </c>
      <c r="AK41" s="57" t="s">
        <v>444</v>
      </c>
      <c r="AL41" s="57" t="s">
        <v>444</v>
      </c>
      <c r="AM41" s="57" t="s">
        <v>444</v>
      </c>
      <c r="AN41" s="58" t="s">
        <v>444</v>
      </c>
      <c r="AO41" s="57" t="s">
        <v>444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>
      <c r="A42" s="6">
        <v>31</v>
      </c>
      <c r="B42" s="57" t="s">
        <v>15</v>
      </c>
      <c r="C42" s="57" t="s">
        <v>15</v>
      </c>
      <c r="D42" s="57" t="s">
        <v>15</v>
      </c>
      <c r="E42" s="57" t="s">
        <v>15</v>
      </c>
      <c r="F42" s="57" t="s">
        <v>15</v>
      </c>
      <c r="G42" s="57" t="s">
        <v>445</v>
      </c>
      <c r="H42" s="57" t="s">
        <v>15</v>
      </c>
      <c r="I42" s="57" t="s">
        <v>445</v>
      </c>
      <c r="J42" s="57" t="s">
        <v>446</v>
      </c>
      <c r="K42" s="57" t="s">
        <v>436</v>
      </c>
      <c r="L42" s="57" t="s">
        <v>15</v>
      </c>
      <c r="M42" s="57" t="s">
        <v>437</v>
      </c>
      <c r="N42" s="57" t="s">
        <v>438</v>
      </c>
      <c r="O42" s="57" t="s">
        <v>541</v>
      </c>
      <c r="P42" s="57" t="s">
        <v>440</v>
      </c>
      <c r="Q42" s="57" t="s">
        <v>456</v>
      </c>
      <c r="R42" s="57" t="s">
        <v>542</v>
      </c>
      <c r="S42" s="57" t="s">
        <v>543</v>
      </c>
      <c r="T42" s="57" t="s">
        <v>444</v>
      </c>
      <c r="U42" s="57" t="s">
        <v>444</v>
      </c>
      <c r="V42" s="57" t="s">
        <v>444</v>
      </c>
      <c r="W42" s="57" t="s">
        <v>444</v>
      </c>
      <c r="X42" s="57" t="s">
        <v>444</v>
      </c>
      <c r="Y42" s="57" t="s">
        <v>444</v>
      </c>
      <c r="Z42" s="57" t="s">
        <v>444</v>
      </c>
      <c r="AA42" s="57" t="s">
        <v>444</v>
      </c>
      <c r="AB42" s="57" t="s">
        <v>444</v>
      </c>
      <c r="AC42" s="57" t="s">
        <v>444</v>
      </c>
      <c r="AD42" s="57" t="s">
        <v>444</v>
      </c>
      <c r="AE42" s="57" t="s">
        <v>444</v>
      </c>
      <c r="AF42" s="57" t="s">
        <v>444</v>
      </c>
      <c r="AG42" s="57" t="s">
        <v>444</v>
      </c>
      <c r="AH42" s="57" t="s">
        <v>444</v>
      </c>
      <c r="AI42" s="57" t="s">
        <v>444</v>
      </c>
      <c r="AJ42" s="57" t="s">
        <v>444</v>
      </c>
      <c r="AK42" s="57" t="s">
        <v>444</v>
      </c>
      <c r="AL42" s="57" t="s">
        <v>444</v>
      </c>
      <c r="AM42" s="57" t="s">
        <v>444</v>
      </c>
      <c r="AN42" s="58" t="s">
        <v>444</v>
      </c>
      <c r="AO42" s="57" t="s">
        <v>444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>
      <c r="A43" s="6">
        <v>32</v>
      </c>
      <c r="B43" s="57" t="s">
        <v>15</v>
      </c>
      <c r="C43" s="57" t="s">
        <v>15</v>
      </c>
      <c r="D43" s="57" t="s">
        <v>15</v>
      </c>
      <c r="E43" s="57" t="s">
        <v>15</v>
      </c>
      <c r="F43" s="57" t="s">
        <v>15</v>
      </c>
      <c r="G43" s="57" t="s">
        <v>15</v>
      </c>
      <c r="H43" s="57" t="s">
        <v>15</v>
      </c>
      <c r="I43" s="57" t="s">
        <v>15</v>
      </c>
      <c r="J43" s="57" t="s">
        <v>15</v>
      </c>
      <c r="K43" s="57" t="s">
        <v>15</v>
      </c>
      <c r="L43" s="57" t="s">
        <v>544</v>
      </c>
      <c r="M43" s="57" t="s">
        <v>437</v>
      </c>
      <c r="N43" s="57" t="s">
        <v>499</v>
      </c>
      <c r="O43" s="57" t="s">
        <v>439</v>
      </c>
      <c r="P43" s="57" t="s">
        <v>494</v>
      </c>
      <c r="Q43" s="57" t="s">
        <v>456</v>
      </c>
      <c r="R43" s="57" t="s">
        <v>463</v>
      </c>
      <c r="S43" s="57" t="s">
        <v>466</v>
      </c>
      <c r="T43" s="57" t="s">
        <v>444</v>
      </c>
      <c r="U43" s="57" t="s">
        <v>444</v>
      </c>
      <c r="V43" s="57" t="s">
        <v>444</v>
      </c>
      <c r="W43" s="57" t="s">
        <v>444</v>
      </c>
      <c r="X43" s="57" t="s">
        <v>444</v>
      </c>
      <c r="Y43" s="57" t="s">
        <v>444</v>
      </c>
      <c r="Z43" s="57" t="s">
        <v>444</v>
      </c>
      <c r="AA43" s="57" t="s">
        <v>444</v>
      </c>
      <c r="AB43" s="57" t="s">
        <v>444</v>
      </c>
      <c r="AC43" s="57" t="s">
        <v>444</v>
      </c>
      <c r="AD43" s="57" t="s">
        <v>444</v>
      </c>
      <c r="AE43" s="57" t="s">
        <v>444</v>
      </c>
      <c r="AF43" s="57" t="s">
        <v>444</v>
      </c>
      <c r="AG43" s="57" t="s">
        <v>444</v>
      </c>
      <c r="AH43" s="57" t="s">
        <v>444</v>
      </c>
      <c r="AI43" s="57" t="s">
        <v>444</v>
      </c>
      <c r="AJ43" s="57" t="s">
        <v>444</v>
      </c>
      <c r="AK43" s="57" t="s">
        <v>444</v>
      </c>
      <c r="AL43" s="57" t="s">
        <v>444</v>
      </c>
      <c r="AM43" s="57" t="s">
        <v>444</v>
      </c>
      <c r="AN43" s="58" t="s">
        <v>444</v>
      </c>
      <c r="AO43" s="57" t="s">
        <v>444</v>
      </c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>
      <c r="A44" s="6">
        <v>33</v>
      </c>
      <c r="B44" s="57" t="s">
        <v>445</v>
      </c>
      <c r="C44" s="57" t="s">
        <v>15</v>
      </c>
      <c r="D44" s="57" t="s">
        <v>15</v>
      </c>
      <c r="E44" s="57" t="s">
        <v>15</v>
      </c>
      <c r="F44" s="57" t="s">
        <v>447</v>
      </c>
      <c r="G44" s="57" t="s">
        <v>447</v>
      </c>
      <c r="H44" s="57" t="s">
        <v>447</v>
      </c>
      <c r="I44" s="57" t="s">
        <v>445</v>
      </c>
      <c r="J44" s="57" t="s">
        <v>447</v>
      </c>
      <c r="K44" s="57" t="s">
        <v>436</v>
      </c>
      <c r="L44" s="57" t="s">
        <v>436</v>
      </c>
      <c r="M44" s="57" t="s">
        <v>463</v>
      </c>
      <c r="N44" s="57" t="s">
        <v>438</v>
      </c>
      <c r="O44" s="57" t="s">
        <v>463</v>
      </c>
      <c r="P44" s="57" t="s">
        <v>463</v>
      </c>
      <c r="Q44" s="57" t="s">
        <v>480</v>
      </c>
      <c r="R44" s="57" t="s">
        <v>463</v>
      </c>
      <c r="S44" s="57" t="s">
        <v>458</v>
      </c>
      <c r="T44" s="57" t="s">
        <v>444</v>
      </c>
      <c r="U44" s="57" t="s">
        <v>444</v>
      </c>
      <c r="V44" s="57" t="s">
        <v>444</v>
      </c>
      <c r="W44" s="57" t="s">
        <v>444</v>
      </c>
      <c r="X44" s="57" t="s">
        <v>444</v>
      </c>
      <c r="Y44" s="57" t="s">
        <v>444</v>
      </c>
      <c r="Z44" s="57" t="s">
        <v>444</v>
      </c>
      <c r="AA44" s="57" t="s">
        <v>444</v>
      </c>
      <c r="AB44" s="57" t="s">
        <v>444</v>
      </c>
      <c r="AC44" s="57" t="s">
        <v>444</v>
      </c>
      <c r="AD44" s="57" t="s">
        <v>444</v>
      </c>
      <c r="AE44" s="57" t="s">
        <v>444</v>
      </c>
      <c r="AF44" s="57" t="s">
        <v>444</v>
      </c>
      <c r="AG44" s="57" t="s">
        <v>444</v>
      </c>
      <c r="AH44" s="57" t="s">
        <v>444</v>
      </c>
      <c r="AI44" s="57" t="s">
        <v>444</v>
      </c>
      <c r="AJ44" s="57" t="s">
        <v>444</v>
      </c>
      <c r="AK44" s="57" t="s">
        <v>444</v>
      </c>
      <c r="AL44" s="57" t="s">
        <v>444</v>
      </c>
      <c r="AM44" s="57" t="s">
        <v>444</v>
      </c>
      <c r="AN44" s="58" t="s">
        <v>444</v>
      </c>
      <c r="AO44" s="57" t="s">
        <v>444</v>
      </c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6">
        <v>34</v>
      </c>
      <c r="B45" s="57" t="s">
        <v>15</v>
      </c>
      <c r="C45" s="57" t="s">
        <v>15</v>
      </c>
      <c r="D45" s="57" t="s">
        <v>15</v>
      </c>
      <c r="E45" s="57" t="s">
        <v>15</v>
      </c>
      <c r="F45" s="57" t="s">
        <v>15</v>
      </c>
      <c r="G45" s="57" t="s">
        <v>445</v>
      </c>
      <c r="H45" s="57" t="s">
        <v>15</v>
      </c>
      <c r="I45" s="57" t="s">
        <v>445</v>
      </c>
      <c r="J45" s="57" t="s">
        <v>446</v>
      </c>
      <c r="K45" s="57" t="s">
        <v>436</v>
      </c>
      <c r="L45" s="57" t="s">
        <v>15</v>
      </c>
      <c r="M45" s="57" t="s">
        <v>437</v>
      </c>
      <c r="N45" s="57" t="s">
        <v>438</v>
      </c>
      <c r="O45" s="57" t="s">
        <v>541</v>
      </c>
      <c r="P45" s="57" t="s">
        <v>440</v>
      </c>
      <c r="Q45" s="57" t="s">
        <v>456</v>
      </c>
      <c r="R45" s="57" t="s">
        <v>545</v>
      </c>
      <c r="S45" s="57" t="s">
        <v>543</v>
      </c>
      <c r="T45" s="57" t="s">
        <v>444</v>
      </c>
      <c r="U45" s="57" t="s">
        <v>444</v>
      </c>
      <c r="V45" s="57" t="s">
        <v>444</v>
      </c>
      <c r="W45" s="57" t="s">
        <v>444</v>
      </c>
      <c r="X45" s="57" t="s">
        <v>444</v>
      </c>
      <c r="Y45" s="57" t="s">
        <v>444</v>
      </c>
      <c r="Z45" s="57" t="s">
        <v>444</v>
      </c>
      <c r="AA45" s="57" t="s">
        <v>444</v>
      </c>
      <c r="AB45" s="57" t="s">
        <v>444</v>
      </c>
      <c r="AC45" s="57" t="s">
        <v>444</v>
      </c>
      <c r="AD45" s="57" t="s">
        <v>444</v>
      </c>
      <c r="AE45" s="57" t="s">
        <v>444</v>
      </c>
      <c r="AF45" s="57" t="s">
        <v>444</v>
      </c>
      <c r="AG45" s="57" t="s">
        <v>444</v>
      </c>
      <c r="AH45" s="57" t="s">
        <v>444</v>
      </c>
      <c r="AI45" s="57" t="s">
        <v>444</v>
      </c>
      <c r="AJ45" s="57" t="s">
        <v>444</v>
      </c>
      <c r="AK45" s="57" t="s">
        <v>444</v>
      </c>
      <c r="AL45" s="57" t="s">
        <v>444</v>
      </c>
      <c r="AM45" s="57" t="s">
        <v>444</v>
      </c>
      <c r="AN45" s="58" t="s">
        <v>444</v>
      </c>
      <c r="AO45" s="57" t="s">
        <v>444</v>
      </c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6">
        <v>35</v>
      </c>
      <c r="B46" s="57" t="s">
        <v>15</v>
      </c>
      <c r="C46" s="57" t="s">
        <v>445</v>
      </c>
      <c r="D46" s="57" t="s">
        <v>15</v>
      </c>
      <c r="E46" s="57" t="s">
        <v>436</v>
      </c>
      <c r="F46" s="57" t="s">
        <v>15</v>
      </c>
      <c r="G46" s="57" t="s">
        <v>445</v>
      </c>
      <c r="H46" s="57" t="s">
        <v>15</v>
      </c>
      <c r="I46" s="57" t="s">
        <v>445</v>
      </c>
      <c r="J46" s="57" t="s">
        <v>15</v>
      </c>
      <c r="K46" s="57" t="s">
        <v>436</v>
      </c>
      <c r="L46" s="57" t="s">
        <v>546</v>
      </c>
      <c r="M46" s="57" t="s">
        <v>437</v>
      </c>
      <c r="N46" s="57" t="s">
        <v>438</v>
      </c>
      <c r="O46" s="57" t="s">
        <v>451</v>
      </c>
      <c r="P46" s="57" t="s">
        <v>494</v>
      </c>
      <c r="Q46" s="57" t="s">
        <v>496</v>
      </c>
      <c r="R46" s="57" t="s">
        <v>547</v>
      </c>
      <c r="S46" s="57" t="s">
        <v>483</v>
      </c>
      <c r="T46" s="57" t="s">
        <v>444</v>
      </c>
      <c r="U46" s="57" t="s">
        <v>444</v>
      </c>
      <c r="V46" s="57" t="s">
        <v>444</v>
      </c>
      <c r="W46" s="57" t="s">
        <v>444</v>
      </c>
      <c r="X46" s="57" t="s">
        <v>444</v>
      </c>
      <c r="Y46" s="57" t="s">
        <v>444</v>
      </c>
      <c r="Z46" s="57" t="s">
        <v>444</v>
      </c>
      <c r="AA46" s="57" t="s">
        <v>444</v>
      </c>
      <c r="AB46" s="57" t="s">
        <v>444</v>
      </c>
      <c r="AC46" s="57" t="s">
        <v>444</v>
      </c>
      <c r="AD46" s="57" t="s">
        <v>444</v>
      </c>
      <c r="AE46" s="57" t="s">
        <v>444</v>
      </c>
      <c r="AF46" s="57" t="s">
        <v>444</v>
      </c>
      <c r="AG46" s="57" t="s">
        <v>444</v>
      </c>
      <c r="AH46" s="57" t="s">
        <v>444</v>
      </c>
      <c r="AI46" s="57" t="s">
        <v>444</v>
      </c>
      <c r="AJ46" s="57" t="s">
        <v>444</v>
      </c>
      <c r="AK46" s="57" t="s">
        <v>444</v>
      </c>
      <c r="AL46" s="57" t="s">
        <v>444</v>
      </c>
      <c r="AM46" s="57" t="s">
        <v>444</v>
      </c>
      <c r="AN46" s="58" t="s">
        <v>444</v>
      </c>
      <c r="AO46" s="57" t="s">
        <v>444</v>
      </c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>
      <c r="A47" s="6">
        <v>36</v>
      </c>
      <c r="B47" s="57" t="s">
        <v>445</v>
      </c>
      <c r="C47" s="57" t="s">
        <v>15</v>
      </c>
      <c r="D47" s="57" t="s">
        <v>15</v>
      </c>
      <c r="E47" s="57" t="s">
        <v>445</v>
      </c>
      <c r="F47" s="57" t="s">
        <v>436</v>
      </c>
      <c r="G47" s="57" t="s">
        <v>445</v>
      </c>
      <c r="H47" s="57" t="s">
        <v>445</v>
      </c>
      <c r="I47" s="57" t="s">
        <v>445</v>
      </c>
      <c r="J47" s="57" t="s">
        <v>436</v>
      </c>
      <c r="K47" s="57" t="s">
        <v>436</v>
      </c>
      <c r="L47" s="57" t="s">
        <v>15</v>
      </c>
      <c r="M47" s="57" t="s">
        <v>437</v>
      </c>
      <c r="N47" s="57" t="s">
        <v>499</v>
      </c>
      <c r="O47" s="57" t="s">
        <v>487</v>
      </c>
      <c r="P47" s="57" t="s">
        <v>548</v>
      </c>
      <c r="Q47" s="57" t="s">
        <v>476</v>
      </c>
      <c r="R47" s="57" t="s">
        <v>548</v>
      </c>
      <c r="S47" s="57" t="s">
        <v>549</v>
      </c>
      <c r="T47" s="57" t="s">
        <v>444</v>
      </c>
      <c r="U47" s="57" t="s">
        <v>444</v>
      </c>
      <c r="V47" s="57" t="s">
        <v>444</v>
      </c>
      <c r="W47" s="57" t="s">
        <v>444</v>
      </c>
      <c r="X47" s="57" t="s">
        <v>444</v>
      </c>
      <c r="Y47" s="57" t="s">
        <v>444</v>
      </c>
      <c r="Z47" s="57" t="s">
        <v>444</v>
      </c>
      <c r="AA47" s="57" t="s">
        <v>444</v>
      </c>
      <c r="AB47" s="57" t="s">
        <v>444</v>
      </c>
      <c r="AC47" s="57" t="s">
        <v>444</v>
      </c>
      <c r="AD47" s="57" t="s">
        <v>444</v>
      </c>
      <c r="AE47" s="57" t="s">
        <v>444</v>
      </c>
      <c r="AF47" s="57" t="s">
        <v>444</v>
      </c>
      <c r="AG47" s="57" t="s">
        <v>444</v>
      </c>
      <c r="AH47" s="57" t="s">
        <v>444</v>
      </c>
      <c r="AI47" s="57" t="s">
        <v>444</v>
      </c>
      <c r="AJ47" s="57" t="s">
        <v>444</v>
      </c>
      <c r="AK47" s="57" t="s">
        <v>444</v>
      </c>
      <c r="AL47" s="57" t="s">
        <v>444</v>
      </c>
      <c r="AM47" s="57" t="s">
        <v>444</v>
      </c>
      <c r="AN47" s="58" t="s">
        <v>444</v>
      </c>
      <c r="AO47" s="57" t="s">
        <v>444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>
      <c r="A48" s="6">
        <v>37</v>
      </c>
      <c r="B48" s="57" t="s">
        <v>15</v>
      </c>
      <c r="C48" s="57" t="s">
        <v>15</v>
      </c>
      <c r="D48" s="57" t="s">
        <v>15</v>
      </c>
      <c r="E48" s="57" t="s">
        <v>15</v>
      </c>
      <c r="F48" s="57" t="s">
        <v>15</v>
      </c>
      <c r="G48" s="57" t="s">
        <v>15</v>
      </c>
      <c r="H48" s="57" t="s">
        <v>15</v>
      </c>
      <c r="I48" s="57" t="s">
        <v>15</v>
      </c>
      <c r="J48" s="57" t="s">
        <v>15</v>
      </c>
      <c r="K48" s="57" t="s">
        <v>436</v>
      </c>
      <c r="L48" s="57" t="s">
        <v>15</v>
      </c>
      <c r="M48" s="57" t="s">
        <v>437</v>
      </c>
      <c r="N48" s="57" t="s">
        <v>438</v>
      </c>
      <c r="O48" s="57" t="s">
        <v>439</v>
      </c>
      <c r="P48" s="57" t="s">
        <v>550</v>
      </c>
      <c r="Q48" s="57" t="s">
        <v>463</v>
      </c>
      <c r="R48" s="57" t="s">
        <v>463</v>
      </c>
      <c r="S48" s="57" t="s">
        <v>551</v>
      </c>
      <c r="T48" s="57" t="s">
        <v>444</v>
      </c>
      <c r="U48" s="57" t="s">
        <v>444</v>
      </c>
      <c r="V48" s="57" t="s">
        <v>444</v>
      </c>
      <c r="W48" s="57" t="s">
        <v>444</v>
      </c>
      <c r="X48" s="57" t="s">
        <v>444</v>
      </c>
      <c r="Y48" s="57" t="s">
        <v>444</v>
      </c>
      <c r="Z48" s="57" t="s">
        <v>444</v>
      </c>
      <c r="AA48" s="57" t="s">
        <v>444</v>
      </c>
      <c r="AB48" s="57" t="s">
        <v>444</v>
      </c>
      <c r="AC48" s="57" t="s">
        <v>444</v>
      </c>
      <c r="AD48" s="57" t="s">
        <v>444</v>
      </c>
      <c r="AE48" s="57" t="s">
        <v>444</v>
      </c>
      <c r="AF48" s="57" t="s">
        <v>444</v>
      </c>
      <c r="AG48" s="57" t="s">
        <v>444</v>
      </c>
      <c r="AH48" s="57" t="s">
        <v>444</v>
      </c>
      <c r="AI48" s="57" t="s">
        <v>444</v>
      </c>
      <c r="AJ48" s="57" t="s">
        <v>444</v>
      </c>
      <c r="AK48" s="57" t="s">
        <v>444</v>
      </c>
      <c r="AL48" s="57" t="s">
        <v>444</v>
      </c>
      <c r="AM48" s="57" t="s">
        <v>444</v>
      </c>
      <c r="AN48" s="58" t="s">
        <v>444</v>
      </c>
      <c r="AO48" s="57" t="s">
        <v>444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>
      <c r="A49" s="6">
        <v>38</v>
      </c>
      <c r="B49" s="57" t="s">
        <v>15</v>
      </c>
      <c r="C49" s="57" t="s">
        <v>15</v>
      </c>
      <c r="D49" s="57" t="s">
        <v>15</v>
      </c>
      <c r="E49" s="57" t="s">
        <v>445</v>
      </c>
      <c r="F49" s="57" t="s">
        <v>445</v>
      </c>
      <c r="G49" s="57" t="s">
        <v>15</v>
      </c>
      <c r="H49" s="57" t="s">
        <v>15</v>
      </c>
      <c r="I49" s="57" t="s">
        <v>445</v>
      </c>
      <c r="J49" s="57" t="s">
        <v>15</v>
      </c>
      <c r="K49" s="57" t="s">
        <v>436</v>
      </c>
      <c r="L49" s="57" t="s">
        <v>552</v>
      </c>
      <c r="M49" s="57" t="s">
        <v>484</v>
      </c>
      <c r="N49" s="57" t="s">
        <v>553</v>
      </c>
      <c r="O49" s="57" t="s">
        <v>554</v>
      </c>
      <c r="P49" s="57" t="s">
        <v>461</v>
      </c>
      <c r="Q49" s="57" t="s">
        <v>555</v>
      </c>
      <c r="R49" s="57" t="s">
        <v>556</v>
      </c>
      <c r="S49" s="57" t="s">
        <v>534</v>
      </c>
      <c r="T49" s="57" t="s">
        <v>444</v>
      </c>
      <c r="U49" s="57" t="s">
        <v>444</v>
      </c>
      <c r="V49" s="57" t="s">
        <v>444</v>
      </c>
      <c r="W49" s="57" t="s">
        <v>444</v>
      </c>
      <c r="X49" s="57" t="s">
        <v>444</v>
      </c>
      <c r="Y49" s="57" t="s">
        <v>444</v>
      </c>
      <c r="Z49" s="57" t="s">
        <v>444</v>
      </c>
      <c r="AA49" s="57" t="s">
        <v>444</v>
      </c>
      <c r="AB49" s="57" t="s">
        <v>444</v>
      </c>
      <c r="AC49" s="57" t="s">
        <v>444</v>
      </c>
      <c r="AD49" s="57" t="s">
        <v>444</v>
      </c>
      <c r="AE49" s="57" t="s">
        <v>444</v>
      </c>
      <c r="AF49" s="57" t="s">
        <v>444</v>
      </c>
      <c r="AG49" s="57" t="s">
        <v>444</v>
      </c>
      <c r="AH49" s="57" t="s">
        <v>444</v>
      </c>
      <c r="AI49" s="57" t="s">
        <v>444</v>
      </c>
      <c r="AJ49" s="57" t="s">
        <v>444</v>
      </c>
      <c r="AK49" s="57" t="s">
        <v>444</v>
      </c>
      <c r="AL49" s="57" t="s">
        <v>444</v>
      </c>
      <c r="AM49" s="57" t="s">
        <v>444</v>
      </c>
      <c r="AN49" s="58" t="s">
        <v>444</v>
      </c>
      <c r="AO49" s="57" t="s">
        <v>444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>
      <c r="A50">
        <v>39</v>
      </c>
      <c r="B50" s="28" t="s">
        <v>15</v>
      </c>
      <c r="C50" s="28" t="s">
        <v>15</v>
      </c>
      <c r="D50" s="28" t="s">
        <v>15</v>
      </c>
      <c r="E50" s="28" t="s">
        <v>15</v>
      </c>
      <c r="F50" s="28" t="s">
        <v>445</v>
      </c>
      <c r="G50" s="28" t="s">
        <v>15</v>
      </c>
      <c r="H50" s="28" t="s">
        <v>436</v>
      </c>
      <c r="I50" s="28" t="s">
        <v>15</v>
      </c>
      <c r="J50" s="28" t="s">
        <v>446</v>
      </c>
      <c r="K50" s="28" t="s">
        <v>447</v>
      </c>
      <c r="L50" s="28" t="s">
        <v>445</v>
      </c>
      <c r="M50" s="28" t="s">
        <v>437</v>
      </c>
      <c r="N50" s="28" t="s">
        <v>438</v>
      </c>
      <c r="O50" s="28" t="s">
        <v>439</v>
      </c>
      <c r="P50" s="28" t="s">
        <v>503</v>
      </c>
      <c r="Q50" s="28" t="s">
        <v>456</v>
      </c>
      <c r="R50" s="28" t="s">
        <v>505</v>
      </c>
      <c r="S50" s="28" t="s">
        <v>458</v>
      </c>
      <c r="T50" s="28" t="s">
        <v>444</v>
      </c>
      <c r="U50" s="28" t="s">
        <v>444</v>
      </c>
      <c r="V50" s="28" t="s">
        <v>444</v>
      </c>
      <c r="W50" s="28" t="s">
        <v>444</v>
      </c>
      <c r="X50" s="28" t="s">
        <v>444</v>
      </c>
      <c r="Y50" s="28" t="s">
        <v>444</v>
      </c>
      <c r="Z50" s="28" t="s">
        <v>444</v>
      </c>
      <c r="AA50" s="28" t="s">
        <v>444</v>
      </c>
      <c r="AB50" s="28" t="s">
        <v>444</v>
      </c>
      <c r="AC50" s="28" t="s">
        <v>444</v>
      </c>
      <c r="AD50" s="28" t="s">
        <v>444</v>
      </c>
      <c r="AE50" s="28" t="s">
        <v>444</v>
      </c>
      <c r="AF50" s="28" t="s">
        <v>444</v>
      </c>
      <c r="AG50" s="28" t="s">
        <v>444</v>
      </c>
      <c r="AH50" s="28" t="s">
        <v>444</v>
      </c>
      <c r="AI50" s="28" t="s">
        <v>444</v>
      </c>
      <c r="AJ50" s="28" t="s">
        <v>444</v>
      </c>
      <c r="AK50" s="28" t="s">
        <v>444</v>
      </c>
      <c r="AL50" s="28" t="s">
        <v>444</v>
      </c>
      <c r="AM50" s="28" t="s">
        <v>444</v>
      </c>
      <c r="AN50" s="28" t="s">
        <v>444</v>
      </c>
      <c r="AO50" s="28" t="s">
        <v>444</v>
      </c>
    </row>
    <row r="51" spans="1:51">
      <c r="A51">
        <v>40</v>
      </c>
      <c r="B51" s="28" t="s">
        <v>15</v>
      </c>
      <c r="C51" s="28" t="s">
        <v>15</v>
      </c>
      <c r="D51" s="28" t="s">
        <v>15</v>
      </c>
      <c r="E51" s="28" t="s">
        <v>445</v>
      </c>
      <c r="F51" s="28" t="s">
        <v>15</v>
      </c>
      <c r="G51" s="28" t="s">
        <v>445</v>
      </c>
      <c r="H51" s="28" t="s">
        <v>15</v>
      </c>
      <c r="I51" s="28" t="s">
        <v>445</v>
      </c>
      <c r="J51" s="28" t="s">
        <v>15</v>
      </c>
      <c r="K51" s="28" t="s">
        <v>436</v>
      </c>
      <c r="L51" s="28" t="s">
        <v>436</v>
      </c>
      <c r="M51" s="28" t="s">
        <v>437</v>
      </c>
      <c r="N51" s="28" t="s">
        <v>438</v>
      </c>
      <c r="O51" s="28" t="s">
        <v>557</v>
      </c>
      <c r="P51" s="28" t="s">
        <v>480</v>
      </c>
      <c r="Q51" s="28" t="s">
        <v>461</v>
      </c>
      <c r="R51" s="28" t="s">
        <v>558</v>
      </c>
      <c r="S51" s="28" t="s">
        <v>559</v>
      </c>
      <c r="T51" s="28" t="s">
        <v>444</v>
      </c>
      <c r="U51" s="28" t="s">
        <v>444</v>
      </c>
      <c r="V51" s="28" t="s">
        <v>444</v>
      </c>
      <c r="W51" s="28" t="s">
        <v>444</v>
      </c>
      <c r="X51" s="28" t="s">
        <v>444</v>
      </c>
      <c r="Y51" s="28" t="s">
        <v>444</v>
      </c>
      <c r="Z51" s="28" t="s">
        <v>444</v>
      </c>
      <c r="AA51" s="28" t="s">
        <v>444</v>
      </c>
      <c r="AB51" s="28" t="s">
        <v>444</v>
      </c>
      <c r="AC51" s="28" t="s">
        <v>444</v>
      </c>
      <c r="AD51" s="28" t="s">
        <v>444</v>
      </c>
      <c r="AE51" s="28" t="s">
        <v>444</v>
      </c>
      <c r="AF51" s="28" t="s">
        <v>444</v>
      </c>
      <c r="AG51" s="28" t="s">
        <v>444</v>
      </c>
      <c r="AH51" s="28" t="s">
        <v>444</v>
      </c>
      <c r="AI51" s="28" t="s">
        <v>444</v>
      </c>
      <c r="AJ51" s="28" t="s">
        <v>444</v>
      </c>
      <c r="AK51" s="28" t="s">
        <v>444</v>
      </c>
      <c r="AL51" s="28" t="s">
        <v>444</v>
      </c>
      <c r="AM51" s="28" t="s">
        <v>444</v>
      </c>
      <c r="AN51" s="28" t="s">
        <v>444</v>
      </c>
      <c r="AO51" s="28" t="s">
        <v>444</v>
      </c>
    </row>
    <row r="52" spans="1:51">
      <c r="A52">
        <v>41</v>
      </c>
      <c r="B52" s="28" t="s">
        <v>15</v>
      </c>
      <c r="C52" s="28" t="s">
        <v>15</v>
      </c>
      <c r="D52" s="28" t="s">
        <v>15</v>
      </c>
      <c r="E52" s="28" t="s">
        <v>15</v>
      </c>
      <c r="F52" s="28" t="s">
        <v>15</v>
      </c>
      <c r="G52" s="28" t="s">
        <v>15</v>
      </c>
      <c r="H52" s="28" t="s">
        <v>436</v>
      </c>
      <c r="I52" s="28" t="s">
        <v>15</v>
      </c>
      <c r="J52" s="28" t="s">
        <v>15</v>
      </c>
      <c r="K52" s="28" t="s">
        <v>15</v>
      </c>
      <c r="L52" s="28" t="s">
        <v>15</v>
      </c>
      <c r="M52" s="28" t="s">
        <v>437</v>
      </c>
      <c r="N52" s="28" t="s">
        <v>438</v>
      </c>
      <c r="O52" s="28" t="s">
        <v>439</v>
      </c>
      <c r="P52" s="28" t="s">
        <v>440</v>
      </c>
      <c r="Q52" s="28" t="s">
        <v>456</v>
      </c>
      <c r="R52" s="28" t="s">
        <v>493</v>
      </c>
      <c r="S52" s="28" t="s">
        <v>458</v>
      </c>
      <c r="T52" s="28" t="s">
        <v>444</v>
      </c>
      <c r="U52" s="28" t="s">
        <v>444</v>
      </c>
      <c r="V52" s="28" t="s">
        <v>444</v>
      </c>
      <c r="W52" s="28" t="s">
        <v>444</v>
      </c>
      <c r="X52" s="28" t="s">
        <v>444</v>
      </c>
      <c r="Y52" s="28" t="s">
        <v>444</v>
      </c>
      <c r="Z52" s="28" t="s">
        <v>444</v>
      </c>
      <c r="AA52" s="28" t="s">
        <v>444</v>
      </c>
      <c r="AB52" s="28" t="s">
        <v>444</v>
      </c>
      <c r="AC52" s="28" t="s">
        <v>444</v>
      </c>
      <c r="AD52" s="28" t="s">
        <v>444</v>
      </c>
      <c r="AE52" s="28" t="s">
        <v>444</v>
      </c>
      <c r="AF52" s="28" t="s">
        <v>444</v>
      </c>
      <c r="AG52" s="28" t="s">
        <v>444</v>
      </c>
      <c r="AH52" s="28" t="s">
        <v>444</v>
      </c>
      <c r="AI52" s="28" t="s">
        <v>444</v>
      </c>
      <c r="AJ52" s="28" t="s">
        <v>444</v>
      </c>
      <c r="AK52" s="28" t="s">
        <v>444</v>
      </c>
      <c r="AL52" s="28" t="s">
        <v>444</v>
      </c>
      <c r="AM52" s="28" t="s">
        <v>444</v>
      </c>
      <c r="AN52" s="28" t="s">
        <v>444</v>
      </c>
      <c r="AO52" s="28" t="s">
        <v>444</v>
      </c>
    </row>
    <row r="53" spans="1:51">
      <c r="A53">
        <v>42</v>
      </c>
      <c r="B53" s="28" t="s">
        <v>15</v>
      </c>
      <c r="C53" s="28" t="s">
        <v>15</v>
      </c>
      <c r="D53" s="28" t="s">
        <v>15</v>
      </c>
      <c r="E53" s="28" t="s">
        <v>445</v>
      </c>
      <c r="F53" s="28" t="s">
        <v>15</v>
      </c>
      <c r="G53" s="28" t="s">
        <v>445</v>
      </c>
      <c r="H53" s="28" t="s">
        <v>15</v>
      </c>
      <c r="I53" s="28" t="s">
        <v>445</v>
      </c>
      <c r="J53" s="28" t="s">
        <v>15</v>
      </c>
      <c r="K53" s="28" t="s">
        <v>436</v>
      </c>
      <c r="L53" s="28" t="s">
        <v>15</v>
      </c>
      <c r="M53" s="28" t="s">
        <v>437</v>
      </c>
      <c r="N53" s="28" t="s">
        <v>438</v>
      </c>
      <c r="O53" s="28" t="s">
        <v>541</v>
      </c>
      <c r="P53" s="28" t="s">
        <v>463</v>
      </c>
      <c r="Q53" s="28" t="s">
        <v>440</v>
      </c>
      <c r="R53" s="28" t="s">
        <v>560</v>
      </c>
      <c r="S53" s="28" t="s">
        <v>561</v>
      </c>
      <c r="T53" s="28" t="s">
        <v>444</v>
      </c>
      <c r="U53" s="28" t="s">
        <v>444</v>
      </c>
      <c r="V53" s="28" t="s">
        <v>444</v>
      </c>
      <c r="W53" s="28" t="s">
        <v>444</v>
      </c>
      <c r="X53" s="28" t="s">
        <v>444</v>
      </c>
      <c r="Y53" s="28" t="s">
        <v>444</v>
      </c>
      <c r="Z53" s="28" t="s">
        <v>444</v>
      </c>
      <c r="AA53" s="28" t="s">
        <v>444</v>
      </c>
      <c r="AB53" s="28" t="s">
        <v>444</v>
      </c>
      <c r="AC53" s="28" t="s">
        <v>444</v>
      </c>
      <c r="AD53" s="28" t="s">
        <v>444</v>
      </c>
      <c r="AE53" s="28" t="s">
        <v>444</v>
      </c>
      <c r="AF53" s="28" t="s">
        <v>444</v>
      </c>
      <c r="AG53" s="28" t="s">
        <v>444</v>
      </c>
      <c r="AH53" s="28" t="s">
        <v>444</v>
      </c>
      <c r="AI53" s="28" t="s">
        <v>444</v>
      </c>
      <c r="AJ53" s="28" t="s">
        <v>444</v>
      </c>
      <c r="AK53" s="28" t="s">
        <v>444</v>
      </c>
      <c r="AL53" s="28" t="s">
        <v>444</v>
      </c>
      <c r="AM53" s="28" t="s">
        <v>444</v>
      </c>
      <c r="AN53" s="28" t="s">
        <v>444</v>
      </c>
      <c r="AO53" s="28" t="s">
        <v>444</v>
      </c>
    </row>
    <row r="54" spans="1:51">
      <c r="A54">
        <v>43</v>
      </c>
      <c r="B54" s="28" t="s">
        <v>15</v>
      </c>
      <c r="C54" s="28" t="s">
        <v>15</v>
      </c>
      <c r="D54" s="28" t="s">
        <v>15</v>
      </c>
      <c r="E54" s="28" t="s">
        <v>15</v>
      </c>
      <c r="F54" s="28" t="s">
        <v>15</v>
      </c>
      <c r="G54" s="28" t="s">
        <v>15</v>
      </c>
      <c r="H54" s="28" t="s">
        <v>436</v>
      </c>
      <c r="I54" s="28" t="s">
        <v>15</v>
      </c>
      <c r="J54" s="28" t="s">
        <v>15</v>
      </c>
      <c r="K54" s="28" t="s">
        <v>15</v>
      </c>
      <c r="L54" s="28" t="s">
        <v>15</v>
      </c>
      <c r="M54" s="28" t="s">
        <v>437</v>
      </c>
      <c r="N54" s="28" t="s">
        <v>438</v>
      </c>
      <c r="O54" s="28" t="s">
        <v>439</v>
      </c>
      <c r="P54" s="28" t="s">
        <v>440</v>
      </c>
      <c r="Q54" s="28" t="s">
        <v>456</v>
      </c>
      <c r="R54" s="28" t="s">
        <v>493</v>
      </c>
      <c r="S54" s="28" t="s">
        <v>458</v>
      </c>
      <c r="T54" s="28" t="s">
        <v>444</v>
      </c>
      <c r="U54" s="28" t="s">
        <v>444</v>
      </c>
      <c r="V54" s="28" t="s">
        <v>444</v>
      </c>
      <c r="W54" s="28" t="s">
        <v>444</v>
      </c>
      <c r="X54" s="28" t="s">
        <v>444</v>
      </c>
      <c r="Y54" s="28" t="s">
        <v>444</v>
      </c>
      <c r="Z54" s="28" t="s">
        <v>444</v>
      </c>
      <c r="AA54" s="28" t="s">
        <v>444</v>
      </c>
      <c r="AB54" s="28" t="s">
        <v>444</v>
      </c>
      <c r="AC54" s="28" t="s">
        <v>444</v>
      </c>
      <c r="AD54" s="28" t="s">
        <v>444</v>
      </c>
      <c r="AE54" s="28" t="s">
        <v>444</v>
      </c>
      <c r="AF54" s="28" t="s">
        <v>444</v>
      </c>
      <c r="AG54" s="28" t="s">
        <v>444</v>
      </c>
      <c r="AH54" s="28" t="s">
        <v>444</v>
      </c>
      <c r="AI54" s="28" t="s">
        <v>444</v>
      </c>
      <c r="AJ54" s="28" t="s">
        <v>444</v>
      </c>
      <c r="AK54" s="28" t="s">
        <v>444</v>
      </c>
      <c r="AL54" s="28" t="s">
        <v>444</v>
      </c>
      <c r="AM54" s="28" t="s">
        <v>444</v>
      </c>
      <c r="AN54" s="28" t="s">
        <v>444</v>
      </c>
      <c r="AO54" s="28" t="s">
        <v>444</v>
      </c>
    </row>
    <row r="55" spans="1:51">
      <c r="A55">
        <v>44</v>
      </c>
      <c r="B55" s="28" t="s">
        <v>15</v>
      </c>
      <c r="C55" s="28" t="s">
        <v>15</v>
      </c>
      <c r="D55" s="28" t="s">
        <v>15</v>
      </c>
      <c r="E55" s="28" t="s">
        <v>446</v>
      </c>
      <c r="F55" s="28" t="s">
        <v>436</v>
      </c>
      <c r="G55" s="28" t="s">
        <v>445</v>
      </c>
      <c r="H55" s="28" t="s">
        <v>15</v>
      </c>
      <c r="I55" s="28" t="s">
        <v>445</v>
      </c>
      <c r="J55" s="28" t="s">
        <v>446</v>
      </c>
      <c r="K55" s="28" t="s">
        <v>447</v>
      </c>
      <c r="L55" s="28" t="s">
        <v>436</v>
      </c>
      <c r="M55" s="28" t="s">
        <v>460</v>
      </c>
      <c r="N55" s="28" t="s">
        <v>463</v>
      </c>
      <c r="O55" s="28" t="s">
        <v>439</v>
      </c>
      <c r="P55" s="28" t="s">
        <v>456</v>
      </c>
      <c r="Q55" s="28" t="s">
        <v>463</v>
      </c>
      <c r="R55" s="28" t="s">
        <v>463</v>
      </c>
      <c r="S55" s="28" t="s">
        <v>463</v>
      </c>
      <c r="T55" s="28" t="s">
        <v>444</v>
      </c>
      <c r="U55" s="28" t="s">
        <v>444</v>
      </c>
      <c r="V55" s="28" t="s">
        <v>444</v>
      </c>
      <c r="W55" s="28" t="s">
        <v>444</v>
      </c>
      <c r="X55" s="28" t="s">
        <v>444</v>
      </c>
      <c r="Y55" s="28" t="s">
        <v>444</v>
      </c>
      <c r="Z55" s="28" t="s">
        <v>444</v>
      </c>
      <c r="AA55" s="28" t="s">
        <v>444</v>
      </c>
      <c r="AB55" s="28" t="s">
        <v>444</v>
      </c>
      <c r="AC55" s="28" t="s">
        <v>444</v>
      </c>
      <c r="AD55" s="28" t="s">
        <v>444</v>
      </c>
      <c r="AE55" s="28" t="s">
        <v>444</v>
      </c>
      <c r="AF55" s="28" t="s">
        <v>444</v>
      </c>
      <c r="AG55" s="28" t="s">
        <v>444</v>
      </c>
      <c r="AH55" s="28" t="s">
        <v>444</v>
      </c>
      <c r="AI55" s="28" t="s">
        <v>444</v>
      </c>
      <c r="AJ55" s="28" t="s">
        <v>444</v>
      </c>
      <c r="AK55" s="28" t="s">
        <v>444</v>
      </c>
      <c r="AL55" s="28" t="s">
        <v>444</v>
      </c>
      <c r="AM55" s="28" t="s">
        <v>444</v>
      </c>
      <c r="AN55" s="28" t="s">
        <v>444</v>
      </c>
      <c r="AO55" s="28" t="s">
        <v>444</v>
      </c>
    </row>
    <row r="56" spans="1:51">
      <c r="A56">
        <v>45</v>
      </c>
      <c r="B56" s="28" t="s">
        <v>15</v>
      </c>
      <c r="C56" s="28" t="s">
        <v>15</v>
      </c>
      <c r="D56" s="28" t="s">
        <v>15</v>
      </c>
      <c r="E56" s="28" t="s">
        <v>15</v>
      </c>
      <c r="F56" s="28" t="s">
        <v>15</v>
      </c>
      <c r="G56" s="28" t="s">
        <v>15</v>
      </c>
      <c r="H56" s="28" t="s">
        <v>15</v>
      </c>
      <c r="I56" s="28" t="s">
        <v>15</v>
      </c>
      <c r="J56" s="28" t="s">
        <v>15</v>
      </c>
      <c r="K56" s="28" t="s">
        <v>447</v>
      </c>
      <c r="L56" s="28" t="s">
        <v>436</v>
      </c>
      <c r="M56" s="28" t="s">
        <v>437</v>
      </c>
      <c r="N56" s="28" t="s">
        <v>480</v>
      </c>
      <c r="O56" s="28" t="s">
        <v>439</v>
      </c>
      <c r="P56" s="28" t="s">
        <v>440</v>
      </c>
      <c r="Q56" s="28" t="s">
        <v>562</v>
      </c>
      <c r="R56" s="28" t="s">
        <v>563</v>
      </c>
      <c r="S56" s="28" t="s">
        <v>564</v>
      </c>
      <c r="T56" s="28" t="s">
        <v>444</v>
      </c>
      <c r="U56" s="28" t="s">
        <v>444</v>
      </c>
      <c r="V56" s="28" t="s">
        <v>444</v>
      </c>
      <c r="W56" s="28" t="s">
        <v>444</v>
      </c>
      <c r="X56" s="28" t="s">
        <v>444</v>
      </c>
      <c r="Y56" s="28" t="s">
        <v>444</v>
      </c>
      <c r="Z56" s="28" t="s">
        <v>444</v>
      </c>
      <c r="AA56" s="28" t="s">
        <v>444</v>
      </c>
      <c r="AB56" s="28" t="s">
        <v>444</v>
      </c>
      <c r="AC56" s="28" t="s">
        <v>444</v>
      </c>
      <c r="AD56" s="28" t="s">
        <v>444</v>
      </c>
      <c r="AE56" s="28" t="s">
        <v>444</v>
      </c>
      <c r="AF56" s="28" t="s">
        <v>444</v>
      </c>
      <c r="AG56" s="28" t="s">
        <v>444</v>
      </c>
      <c r="AH56" s="28" t="s">
        <v>444</v>
      </c>
      <c r="AI56" s="28" t="s">
        <v>444</v>
      </c>
      <c r="AJ56" s="28" t="s">
        <v>444</v>
      </c>
      <c r="AK56" s="28" t="s">
        <v>444</v>
      </c>
      <c r="AL56" s="28" t="s">
        <v>444</v>
      </c>
      <c r="AM56" s="28" t="s">
        <v>444</v>
      </c>
      <c r="AN56" s="28" t="s">
        <v>444</v>
      </c>
      <c r="AO56" s="28" t="s">
        <v>444</v>
      </c>
    </row>
    <row r="57" spans="1:51">
      <c r="A57">
        <v>46</v>
      </c>
      <c r="B57" s="28" t="s">
        <v>445</v>
      </c>
      <c r="C57" s="28" t="s">
        <v>15</v>
      </c>
      <c r="D57" s="28" t="s">
        <v>447</v>
      </c>
      <c r="E57" s="28" t="s">
        <v>447</v>
      </c>
      <c r="F57" s="28" t="s">
        <v>445</v>
      </c>
      <c r="G57" s="28" t="s">
        <v>15</v>
      </c>
      <c r="H57" s="28" t="s">
        <v>15</v>
      </c>
      <c r="I57" s="28" t="s">
        <v>445</v>
      </c>
      <c r="J57" s="28" t="s">
        <v>445</v>
      </c>
      <c r="K57" s="28" t="s">
        <v>445</v>
      </c>
      <c r="L57" s="28" t="s">
        <v>565</v>
      </c>
      <c r="M57" s="28" t="s">
        <v>463</v>
      </c>
      <c r="N57" s="28" t="s">
        <v>463</v>
      </c>
      <c r="O57" s="28" t="s">
        <v>463</v>
      </c>
      <c r="P57" s="28" t="s">
        <v>463</v>
      </c>
      <c r="Q57" s="28" t="s">
        <v>463</v>
      </c>
      <c r="R57" s="28" t="s">
        <v>463</v>
      </c>
      <c r="S57" s="28" t="s">
        <v>463</v>
      </c>
      <c r="T57" s="28" t="s">
        <v>444</v>
      </c>
      <c r="U57" s="28" t="s">
        <v>444</v>
      </c>
      <c r="V57" s="28" t="s">
        <v>444</v>
      </c>
      <c r="W57" s="28" t="s">
        <v>444</v>
      </c>
      <c r="X57" s="28" t="s">
        <v>444</v>
      </c>
      <c r="Y57" s="28" t="s">
        <v>444</v>
      </c>
      <c r="Z57" s="28" t="s">
        <v>444</v>
      </c>
      <c r="AA57" s="28" t="s">
        <v>444</v>
      </c>
      <c r="AB57" s="28" t="s">
        <v>444</v>
      </c>
      <c r="AC57" s="28" t="s">
        <v>444</v>
      </c>
      <c r="AD57" s="28" t="s">
        <v>444</v>
      </c>
      <c r="AE57" s="28" t="s">
        <v>444</v>
      </c>
      <c r="AF57" s="28" t="s">
        <v>444</v>
      </c>
      <c r="AG57" s="28" t="s">
        <v>444</v>
      </c>
      <c r="AH57" s="28" t="s">
        <v>444</v>
      </c>
      <c r="AI57" s="28" t="s">
        <v>444</v>
      </c>
      <c r="AJ57" s="28" t="s">
        <v>444</v>
      </c>
      <c r="AK57" s="28" t="s">
        <v>444</v>
      </c>
      <c r="AL57" s="28" t="s">
        <v>444</v>
      </c>
      <c r="AM57" s="28" t="s">
        <v>444</v>
      </c>
      <c r="AN57" s="28" t="s">
        <v>444</v>
      </c>
      <c r="AO57" s="28" t="s">
        <v>444</v>
      </c>
    </row>
    <row r="58" spans="1:51">
      <c r="A58">
        <v>47</v>
      </c>
      <c r="B58" s="28" t="s">
        <v>445</v>
      </c>
      <c r="C58" s="28" t="s">
        <v>436</v>
      </c>
      <c r="D58" s="28" t="s">
        <v>447</v>
      </c>
      <c r="E58" s="28" t="s">
        <v>436</v>
      </c>
      <c r="F58" s="28" t="s">
        <v>447</v>
      </c>
      <c r="G58" s="28" t="s">
        <v>446</v>
      </c>
      <c r="H58" s="28" t="s">
        <v>15</v>
      </c>
      <c r="I58" s="28" t="s">
        <v>447</v>
      </c>
      <c r="J58" s="28" t="s">
        <v>15</v>
      </c>
      <c r="K58" s="28" t="s">
        <v>445</v>
      </c>
      <c r="L58" s="28" t="s">
        <v>15</v>
      </c>
      <c r="M58" s="28" t="s">
        <v>520</v>
      </c>
      <c r="N58" s="28" t="s">
        <v>566</v>
      </c>
      <c r="O58" s="28" t="s">
        <v>567</v>
      </c>
      <c r="P58" s="28" t="s">
        <v>458</v>
      </c>
      <c r="Q58" s="28" t="s">
        <v>568</v>
      </c>
      <c r="R58" s="28" t="s">
        <v>448</v>
      </c>
      <c r="S58" s="28" t="s">
        <v>569</v>
      </c>
      <c r="T58" s="28" t="s">
        <v>444</v>
      </c>
      <c r="U58" s="28" t="s">
        <v>444</v>
      </c>
      <c r="V58" s="28" t="s">
        <v>444</v>
      </c>
      <c r="W58" s="28" t="s">
        <v>444</v>
      </c>
      <c r="X58" s="28" t="s">
        <v>444</v>
      </c>
      <c r="Y58" s="28" t="s">
        <v>444</v>
      </c>
      <c r="Z58" s="28" t="s">
        <v>444</v>
      </c>
      <c r="AA58" s="28" t="s">
        <v>444</v>
      </c>
      <c r="AB58" s="28" t="s">
        <v>444</v>
      </c>
      <c r="AC58" s="28" t="s">
        <v>444</v>
      </c>
      <c r="AD58" s="28" t="s">
        <v>444</v>
      </c>
      <c r="AE58" s="28" t="s">
        <v>444</v>
      </c>
      <c r="AF58" s="28" t="s">
        <v>444</v>
      </c>
      <c r="AG58" s="28" t="s">
        <v>444</v>
      </c>
      <c r="AH58" s="28" t="s">
        <v>444</v>
      </c>
      <c r="AI58" s="28" t="s">
        <v>444</v>
      </c>
      <c r="AJ58" s="28" t="s">
        <v>444</v>
      </c>
      <c r="AK58" s="28" t="s">
        <v>444</v>
      </c>
      <c r="AL58" s="28" t="s">
        <v>444</v>
      </c>
      <c r="AM58" s="28" t="s">
        <v>444</v>
      </c>
      <c r="AN58" s="28" t="s">
        <v>444</v>
      </c>
      <c r="AO58" s="28" t="s">
        <v>444</v>
      </c>
    </row>
    <row r="59" spans="1:51">
      <c r="A59">
        <v>48</v>
      </c>
      <c r="B59" s="28" t="s">
        <v>15</v>
      </c>
      <c r="C59" s="28" t="s">
        <v>15</v>
      </c>
      <c r="D59" s="28" t="s">
        <v>15</v>
      </c>
      <c r="E59" s="28" t="s">
        <v>15</v>
      </c>
      <c r="F59" s="28" t="s">
        <v>15</v>
      </c>
      <c r="G59" s="28" t="s">
        <v>15</v>
      </c>
      <c r="H59" s="28" t="s">
        <v>15</v>
      </c>
      <c r="I59" s="28" t="s">
        <v>15</v>
      </c>
      <c r="J59" s="28" t="s">
        <v>15</v>
      </c>
      <c r="K59" s="28" t="s">
        <v>445</v>
      </c>
      <c r="L59" s="28" t="s">
        <v>552</v>
      </c>
      <c r="M59" s="28" t="s">
        <v>570</v>
      </c>
      <c r="N59" s="28" t="s">
        <v>483</v>
      </c>
      <c r="O59" s="28" t="s">
        <v>439</v>
      </c>
      <c r="P59" s="28" t="s">
        <v>494</v>
      </c>
      <c r="Q59" s="28" t="s">
        <v>456</v>
      </c>
      <c r="R59" s="28" t="s">
        <v>571</v>
      </c>
      <c r="S59" s="28" t="s">
        <v>452</v>
      </c>
      <c r="T59" s="28" t="s">
        <v>444</v>
      </c>
      <c r="U59" s="28" t="s">
        <v>444</v>
      </c>
      <c r="V59" s="28" t="s">
        <v>444</v>
      </c>
      <c r="W59" s="28" t="s">
        <v>444</v>
      </c>
      <c r="X59" s="28" t="s">
        <v>444</v>
      </c>
      <c r="Y59" s="28" t="s">
        <v>444</v>
      </c>
      <c r="Z59" s="28" t="s">
        <v>444</v>
      </c>
      <c r="AA59" s="28" t="s">
        <v>444</v>
      </c>
      <c r="AB59" s="28" t="s">
        <v>444</v>
      </c>
      <c r="AC59" s="28" t="s">
        <v>444</v>
      </c>
      <c r="AD59" s="28" t="s">
        <v>444</v>
      </c>
      <c r="AE59" s="28" t="s">
        <v>444</v>
      </c>
      <c r="AF59" s="28" t="s">
        <v>444</v>
      </c>
      <c r="AG59" s="28" t="s">
        <v>444</v>
      </c>
      <c r="AH59" s="28" t="s">
        <v>444</v>
      </c>
      <c r="AI59" s="28" t="s">
        <v>444</v>
      </c>
      <c r="AJ59" s="28" t="s">
        <v>444</v>
      </c>
      <c r="AK59" s="28" t="s">
        <v>444</v>
      </c>
      <c r="AL59" s="28" t="s">
        <v>444</v>
      </c>
      <c r="AM59" s="28" t="s">
        <v>444</v>
      </c>
      <c r="AN59" s="28" t="s">
        <v>444</v>
      </c>
      <c r="AO59" s="28" t="s">
        <v>444</v>
      </c>
    </row>
    <row r="60" spans="1:51">
      <c r="A60">
        <v>49</v>
      </c>
      <c r="B60" s="28" t="s">
        <v>15</v>
      </c>
      <c r="C60" s="28" t="s">
        <v>15</v>
      </c>
      <c r="D60" s="28" t="s">
        <v>15</v>
      </c>
      <c r="E60" s="28" t="s">
        <v>15</v>
      </c>
      <c r="F60" s="28" t="s">
        <v>15</v>
      </c>
      <c r="G60" s="28" t="s">
        <v>15</v>
      </c>
      <c r="H60" s="28" t="s">
        <v>15</v>
      </c>
      <c r="I60" s="28" t="s">
        <v>15</v>
      </c>
      <c r="J60" s="28" t="s">
        <v>15</v>
      </c>
      <c r="K60" s="28" t="s">
        <v>15</v>
      </c>
      <c r="L60" s="28" t="s">
        <v>445</v>
      </c>
      <c r="M60" s="28" t="s">
        <v>437</v>
      </c>
      <c r="N60" s="28" t="s">
        <v>438</v>
      </c>
      <c r="O60" s="28" t="s">
        <v>439</v>
      </c>
      <c r="P60" s="28" t="s">
        <v>494</v>
      </c>
      <c r="Q60" s="28" t="s">
        <v>484</v>
      </c>
      <c r="R60" s="28" t="s">
        <v>540</v>
      </c>
      <c r="S60" s="28" t="s">
        <v>458</v>
      </c>
      <c r="T60" s="28" t="s">
        <v>444</v>
      </c>
      <c r="U60" s="28" t="s">
        <v>444</v>
      </c>
      <c r="V60" s="28" t="s">
        <v>444</v>
      </c>
      <c r="W60" s="28" t="s">
        <v>444</v>
      </c>
      <c r="X60" s="28" t="s">
        <v>444</v>
      </c>
      <c r="Y60" s="28" t="s">
        <v>444</v>
      </c>
      <c r="Z60" s="28" t="s">
        <v>444</v>
      </c>
      <c r="AA60" s="28" t="s">
        <v>444</v>
      </c>
      <c r="AB60" s="28" t="s">
        <v>444</v>
      </c>
      <c r="AC60" s="28" t="s">
        <v>444</v>
      </c>
      <c r="AD60" s="28" t="s">
        <v>444</v>
      </c>
      <c r="AE60" s="28" t="s">
        <v>444</v>
      </c>
      <c r="AF60" s="28" t="s">
        <v>444</v>
      </c>
      <c r="AG60" s="28" t="s">
        <v>444</v>
      </c>
      <c r="AH60" s="28" t="s">
        <v>444</v>
      </c>
      <c r="AI60" s="28" t="s">
        <v>444</v>
      </c>
      <c r="AJ60" s="28" t="s">
        <v>444</v>
      </c>
      <c r="AK60" s="28" t="s">
        <v>444</v>
      </c>
      <c r="AL60" s="28" t="s">
        <v>444</v>
      </c>
      <c r="AM60" s="28" t="s">
        <v>444</v>
      </c>
      <c r="AN60" s="28" t="s">
        <v>444</v>
      </c>
      <c r="AO60" s="28" t="s">
        <v>444</v>
      </c>
    </row>
    <row r="61" spans="1:51">
      <c r="A61">
        <v>50</v>
      </c>
      <c r="B61" s="28" t="s">
        <v>445</v>
      </c>
      <c r="C61" s="28" t="s">
        <v>445</v>
      </c>
      <c r="D61" s="28" t="s">
        <v>15</v>
      </c>
      <c r="E61" s="28" t="s">
        <v>15</v>
      </c>
      <c r="F61" s="28" t="s">
        <v>15</v>
      </c>
      <c r="G61" s="28" t="s">
        <v>15</v>
      </c>
      <c r="H61" s="28" t="s">
        <v>15</v>
      </c>
      <c r="I61" s="28" t="s">
        <v>15</v>
      </c>
      <c r="J61" s="28" t="s">
        <v>445</v>
      </c>
      <c r="K61" s="28" t="s">
        <v>436</v>
      </c>
      <c r="L61" s="28" t="s">
        <v>15</v>
      </c>
      <c r="M61" s="28" t="s">
        <v>437</v>
      </c>
      <c r="N61" s="28" t="s">
        <v>480</v>
      </c>
      <c r="O61" s="28" t="s">
        <v>439</v>
      </c>
      <c r="P61" s="28" t="s">
        <v>463</v>
      </c>
      <c r="Q61" s="28" t="s">
        <v>451</v>
      </c>
      <c r="R61" s="28" t="s">
        <v>463</v>
      </c>
      <c r="S61" s="28" t="s">
        <v>452</v>
      </c>
      <c r="T61" s="28" t="s">
        <v>444</v>
      </c>
      <c r="U61" s="28" t="s">
        <v>444</v>
      </c>
      <c r="V61" s="28" t="s">
        <v>444</v>
      </c>
      <c r="W61" s="28" t="s">
        <v>444</v>
      </c>
      <c r="X61" s="28" t="s">
        <v>444</v>
      </c>
      <c r="Y61" s="28" t="s">
        <v>444</v>
      </c>
      <c r="Z61" s="28" t="s">
        <v>444</v>
      </c>
      <c r="AA61" s="28" t="s">
        <v>444</v>
      </c>
      <c r="AB61" s="28" t="s">
        <v>444</v>
      </c>
      <c r="AC61" s="28" t="s">
        <v>444</v>
      </c>
      <c r="AD61" s="28" t="s">
        <v>444</v>
      </c>
      <c r="AE61" s="28" t="s">
        <v>444</v>
      </c>
      <c r="AF61" s="28" t="s">
        <v>444</v>
      </c>
      <c r="AG61" s="28" t="s">
        <v>444</v>
      </c>
      <c r="AH61" s="28" t="s">
        <v>444</v>
      </c>
      <c r="AI61" s="28" t="s">
        <v>444</v>
      </c>
      <c r="AJ61" s="28" t="s">
        <v>444</v>
      </c>
      <c r="AK61" s="28" t="s">
        <v>444</v>
      </c>
      <c r="AL61" s="28" t="s">
        <v>444</v>
      </c>
      <c r="AM61" s="28" t="s">
        <v>444</v>
      </c>
      <c r="AN61" s="28" t="s">
        <v>444</v>
      </c>
      <c r="AO61" s="28" t="s">
        <v>444</v>
      </c>
    </row>
    <row r="62" spans="1:51">
      <c r="A62">
        <v>51</v>
      </c>
      <c r="B62" s="28" t="s">
        <v>15</v>
      </c>
      <c r="C62" s="28" t="s">
        <v>15</v>
      </c>
      <c r="D62" s="28" t="s">
        <v>15</v>
      </c>
      <c r="E62" s="28" t="s">
        <v>15</v>
      </c>
      <c r="F62" s="28" t="s">
        <v>445</v>
      </c>
      <c r="G62" s="28" t="s">
        <v>15</v>
      </c>
      <c r="H62" s="28" t="s">
        <v>15</v>
      </c>
      <c r="I62" s="28" t="s">
        <v>15</v>
      </c>
      <c r="J62" s="28" t="s">
        <v>15</v>
      </c>
      <c r="K62" s="28" t="s">
        <v>15</v>
      </c>
      <c r="L62" s="28" t="s">
        <v>565</v>
      </c>
      <c r="M62" s="28" t="s">
        <v>437</v>
      </c>
      <c r="N62" s="28" t="s">
        <v>438</v>
      </c>
      <c r="O62" s="28" t="s">
        <v>439</v>
      </c>
      <c r="P62" s="28" t="s">
        <v>572</v>
      </c>
      <c r="Q62" s="28" t="s">
        <v>484</v>
      </c>
      <c r="R62" s="28" t="s">
        <v>540</v>
      </c>
      <c r="S62" s="28" t="s">
        <v>458</v>
      </c>
      <c r="T62" s="28" t="s">
        <v>444</v>
      </c>
      <c r="U62" s="28" t="s">
        <v>444</v>
      </c>
      <c r="V62" s="28" t="s">
        <v>444</v>
      </c>
      <c r="W62" s="28" t="s">
        <v>444</v>
      </c>
      <c r="X62" s="28" t="s">
        <v>444</v>
      </c>
      <c r="Y62" s="28" t="s">
        <v>444</v>
      </c>
      <c r="Z62" s="28" t="s">
        <v>444</v>
      </c>
      <c r="AA62" s="28" t="s">
        <v>444</v>
      </c>
      <c r="AB62" s="28" t="s">
        <v>444</v>
      </c>
      <c r="AC62" s="28" t="s">
        <v>444</v>
      </c>
      <c r="AD62" s="28" t="s">
        <v>444</v>
      </c>
      <c r="AE62" s="28" t="s">
        <v>444</v>
      </c>
      <c r="AF62" s="28" t="s">
        <v>444</v>
      </c>
      <c r="AG62" s="28" t="s">
        <v>444</v>
      </c>
      <c r="AH62" s="28" t="s">
        <v>444</v>
      </c>
      <c r="AI62" s="28" t="s">
        <v>444</v>
      </c>
      <c r="AJ62" s="28" t="s">
        <v>444</v>
      </c>
      <c r="AK62" s="28" t="s">
        <v>444</v>
      </c>
      <c r="AL62" s="28" t="s">
        <v>444</v>
      </c>
      <c r="AM62" s="28" t="s">
        <v>444</v>
      </c>
      <c r="AN62" s="28" t="s">
        <v>444</v>
      </c>
      <c r="AO62" s="28" t="s">
        <v>444</v>
      </c>
    </row>
    <row r="63" spans="1:51">
      <c r="A63">
        <v>52</v>
      </c>
      <c r="B63" s="28" t="s">
        <v>15</v>
      </c>
      <c r="C63" s="28" t="s">
        <v>15</v>
      </c>
      <c r="D63" s="28" t="s">
        <v>447</v>
      </c>
      <c r="E63" s="28" t="s">
        <v>15</v>
      </c>
      <c r="F63" s="28" t="s">
        <v>447</v>
      </c>
      <c r="G63" s="28" t="s">
        <v>15</v>
      </c>
      <c r="H63" s="28" t="s">
        <v>445</v>
      </c>
      <c r="I63" s="28" t="s">
        <v>15</v>
      </c>
      <c r="J63" s="28" t="s">
        <v>446</v>
      </c>
      <c r="K63" s="28" t="s">
        <v>436</v>
      </c>
      <c r="L63" s="28" t="s">
        <v>15</v>
      </c>
      <c r="M63" s="28" t="s">
        <v>437</v>
      </c>
      <c r="N63" s="28" t="s">
        <v>444</v>
      </c>
      <c r="O63" s="28" t="s">
        <v>439</v>
      </c>
      <c r="P63" s="28" t="s">
        <v>440</v>
      </c>
      <c r="Q63" s="28" t="s">
        <v>573</v>
      </c>
      <c r="R63" s="28" t="s">
        <v>563</v>
      </c>
      <c r="S63" s="28" t="s">
        <v>574</v>
      </c>
      <c r="T63" s="28" t="s">
        <v>444</v>
      </c>
      <c r="U63" s="28" t="s">
        <v>444</v>
      </c>
      <c r="V63" s="28" t="s">
        <v>444</v>
      </c>
      <c r="W63" s="28" t="s">
        <v>444</v>
      </c>
      <c r="X63" s="28" t="s">
        <v>444</v>
      </c>
      <c r="Y63" s="28" t="s">
        <v>444</v>
      </c>
      <c r="Z63" s="28" t="s">
        <v>444</v>
      </c>
      <c r="AA63" s="28" t="s">
        <v>444</v>
      </c>
      <c r="AB63" s="28" t="s">
        <v>444</v>
      </c>
      <c r="AC63" s="28" t="s">
        <v>444</v>
      </c>
      <c r="AD63" s="28" t="s">
        <v>444</v>
      </c>
      <c r="AE63" s="28" t="s">
        <v>444</v>
      </c>
      <c r="AF63" s="28" t="s">
        <v>444</v>
      </c>
      <c r="AG63" s="28" t="s">
        <v>444</v>
      </c>
      <c r="AH63" s="28" t="s">
        <v>444</v>
      </c>
      <c r="AI63" s="28" t="s">
        <v>444</v>
      </c>
      <c r="AJ63" s="28" t="s">
        <v>444</v>
      </c>
      <c r="AK63" s="28" t="s">
        <v>444</v>
      </c>
      <c r="AL63" s="28" t="s">
        <v>444</v>
      </c>
      <c r="AM63" s="28" t="s">
        <v>444</v>
      </c>
      <c r="AN63" s="28" t="s">
        <v>444</v>
      </c>
      <c r="AO63" s="28" t="s">
        <v>444</v>
      </c>
    </row>
    <row r="64" spans="1:51">
      <c r="A64">
        <v>53</v>
      </c>
      <c r="B64" s="28" t="s">
        <v>15</v>
      </c>
      <c r="C64" s="28" t="s">
        <v>15</v>
      </c>
      <c r="D64" s="28" t="s">
        <v>15</v>
      </c>
      <c r="E64" s="28" t="s">
        <v>15</v>
      </c>
      <c r="F64" s="28" t="s">
        <v>15</v>
      </c>
      <c r="G64" s="28" t="s">
        <v>15</v>
      </c>
      <c r="H64" s="28" t="s">
        <v>15</v>
      </c>
      <c r="I64" s="28" t="s">
        <v>15</v>
      </c>
      <c r="J64" s="28" t="s">
        <v>445</v>
      </c>
      <c r="K64" s="28" t="s">
        <v>436</v>
      </c>
      <c r="L64" s="28" t="s">
        <v>445</v>
      </c>
      <c r="M64" s="28" t="s">
        <v>437</v>
      </c>
      <c r="N64" s="28" t="s">
        <v>438</v>
      </c>
      <c r="O64" s="28" t="s">
        <v>439</v>
      </c>
      <c r="P64" s="28" t="s">
        <v>575</v>
      </c>
      <c r="Q64" s="28" t="s">
        <v>456</v>
      </c>
      <c r="R64" s="28" t="s">
        <v>576</v>
      </c>
      <c r="S64" s="28" t="s">
        <v>551</v>
      </c>
      <c r="T64" s="28" t="s">
        <v>444</v>
      </c>
      <c r="U64" s="28" t="s">
        <v>444</v>
      </c>
      <c r="V64" s="28" t="s">
        <v>444</v>
      </c>
      <c r="W64" s="28" t="s">
        <v>444</v>
      </c>
      <c r="X64" s="28" t="s">
        <v>444</v>
      </c>
      <c r="Y64" s="28" t="s">
        <v>444</v>
      </c>
      <c r="Z64" s="28" t="s">
        <v>444</v>
      </c>
      <c r="AA64" s="28" t="s">
        <v>444</v>
      </c>
      <c r="AB64" s="28" t="s">
        <v>444</v>
      </c>
      <c r="AC64" s="28" t="s">
        <v>444</v>
      </c>
      <c r="AD64" s="28" t="s">
        <v>444</v>
      </c>
      <c r="AE64" s="28" t="s">
        <v>444</v>
      </c>
      <c r="AF64" s="28" t="s">
        <v>444</v>
      </c>
      <c r="AG64" s="28" t="s">
        <v>444</v>
      </c>
      <c r="AH64" s="28" t="s">
        <v>444</v>
      </c>
      <c r="AI64" s="28" t="s">
        <v>444</v>
      </c>
      <c r="AJ64" s="28" t="s">
        <v>444</v>
      </c>
      <c r="AK64" s="28" t="s">
        <v>444</v>
      </c>
      <c r="AL64" s="28" t="s">
        <v>444</v>
      </c>
      <c r="AM64" s="28" t="s">
        <v>444</v>
      </c>
      <c r="AN64" s="28" t="s">
        <v>444</v>
      </c>
      <c r="AO64" s="28" t="s">
        <v>444</v>
      </c>
    </row>
    <row r="65" spans="1:41">
      <c r="A65">
        <v>54</v>
      </c>
      <c r="B65" s="28" t="s">
        <v>445</v>
      </c>
      <c r="C65" s="28" t="s">
        <v>15</v>
      </c>
      <c r="D65" s="28" t="s">
        <v>15</v>
      </c>
      <c r="E65" s="28" t="s">
        <v>15</v>
      </c>
      <c r="F65" s="28" t="s">
        <v>15</v>
      </c>
      <c r="G65" s="28" t="s">
        <v>15</v>
      </c>
      <c r="H65" s="28" t="s">
        <v>15</v>
      </c>
      <c r="I65" s="28" t="s">
        <v>447</v>
      </c>
      <c r="J65" s="28" t="s">
        <v>445</v>
      </c>
      <c r="K65" s="28" t="s">
        <v>436</v>
      </c>
      <c r="L65" s="28" t="s">
        <v>436</v>
      </c>
      <c r="M65" s="28" t="s">
        <v>460</v>
      </c>
      <c r="N65" s="28" t="s">
        <v>577</v>
      </c>
      <c r="O65" s="28" t="s">
        <v>528</v>
      </c>
      <c r="P65" s="28" t="s">
        <v>440</v>
      </c>
      <c r="Q65" s="28" t="s">
        <v>456</v>
      </c>
      <c r="R65" s="28" t="s">
        <v>578</v>
      </c>
      <c r="S65" s="28" t="s">
        <v>501</v>
      </c>
      <c r="T65" s="28" t="s">
        <v>444</v>
      </c>
      <c r="U65" s="28" t="s">
        <v>444</v>
      </c>
      <c r="V65" s="28" t="s">
        <v>444</v>
      </c>
      <c r="W65" s="28" t="s">
        <v>444</v>
      </c>
      <c r="X65" s="28" t="s">
        <v>444</v>
      </c>
      <c r="Y65" s="28" t="s">
        <v>444</v>
      </c>
      <c r="Z65" s="28" t="s">
        <v>444</v>
      </c>
      <c r="AA65" s="28" t="s">
        <v>444</v>
      </c>
      <c r="AB65" s="28" t="s">
        <v>444</v>
      </c>
      <c r="AC65" s="28" t="s">
        <v>444</v>
      </c>
      <c r="AD65" s="28" t="s">
        <v>444</v>
      </c>
      <c r="AE65" s="28" t="s">
        <v>444</v>
      </c>
      <c r="AF65" s="28" t="s">
        <v>444</v>
      </c>
      <c r="AG65" s="28" t="s">
        <v>444</v>
      </c>
      <c r="AH65" s="28" t="s">
        <v>444</v>
      </c>
      <c r="AI65" s="28" t="s">
        <v>444</v>
      </c>
      <c r="AJ65" s="28" t="s">
        <v>444</v>
      </c>
      <c r="AK65" s="28" t="s">
        <v>444</v>
      </c>
      <c r="AL65" s="28" t="s">
        <v>444</v>
      </c>
      <c r="AM65" s="28" t="s">
        <v>444</v>
      </c>
      <c r="AN65" s="28" t="s">
        <v>444</v>
      </c>
      <c r="AO65" s="28" t="s">
        <v>444</v>
      </c>
    </row>
    <row r="66" spans="1:41">
      <c r="A66">
        <v>55</v>
      </c>
      <c r="B66" s="28" t="s">
        <v>15</v>
      </c>
      <c r="C66" s="28" t="s">
        <v>15</v>
      </c>
      <c r="D66" s="28" t="s">
        <v>15</v>
      </c>
      <c r="E66" s="28" t="s">
        <v>15</v>
      </c>
      <c r="F66" s="28" t="s">
        <v>15</v>
      </c>
      <c r="G66" s="28" t="s">
        <v>15</v>
      </c>
      <c r="H66" s="28" t="s">
        <v>15</v>
      </c>
      <c r="I66" s="28" t="s">
        <v>15</v>
      </c>
      <c r="J66" s="28" t="s">
        <v>15</v>
      </c>
      <c r="K66" s="28" t="s">
        <v>15</v>
      </c>
      <c r="L66" s="28" t="s">
        <v>436</v>
      </c>
      <c r="M66" s="28" t="s">
        <v>437</v>
      </c>
      <c r="N66" s="28" t="s">
        <v>438</v>
      </c>
      <c r="O66" s="28" t="s">
        <v>439</v>
      </c>
      <c r="P66" s="28" t="s">
        <v>494</v>
      </c>
      <c r="Q66" s="28" t="s">
        <v>456</v>
      </c>
      <c r="R66" s="28" t="s">
        <v>461</v>
      </c>
      <c r="S66" s="28" t="s">
        <v>528</v>
      </c>
      <c r="T66" s="28" t="s">
        <v>444</v>
      </c>
      <c r="U66" s="28" t="s">
        <v>444</v>
      </c>
      <c r="V66" s="28" t="s">
        <v>444</v>
      </c>
      <c r="W66" s="28" t="s">
        <v>444</v>
      </c>
      <c r="X66" s="28" t="s">
        <v>444</v>
      </c>
      <c r="Y66" s="28" t="s">
        <v>444</v>
      </c>
      <c r="Z66" s="28" t="s">
        <v>444</v>
      </c>
      <c r="AA66" s="28" t="s">
        <v>444</v>
      </c>
      <c r="AB66" s="28" t="s">
        <v>444</v>
      </c>
      <c r="AC66" s="28" t="s">
        <v>444</v>
      </c>
      <c r="AD66" s="28" t="s">
        <v>444</v>
      </c>
      <c r="AE66" s="28" t="s">
        <v>444</v>
      </c>
      <c r="AF66" s="28" t="s">
        <v>444</v>
      </c>
      <c r="AG66" s="28" t="s">
        <v>444</v>
      </c>
      <c r="AH66" s="28" t="s">
        <v>444</v>
      </c>
      <c r="AI66" s="28" t="s">
        <v>444</v>
      </c>
      <c r="AJ66" s="28" t="s">
        <v>444</v>
      </c>
      <c r="AK66" s="28" t="s">
        <v>444</v>
      </c>
      <c r="AL66" s="28" t="s">
        <v>444</v>
      </c>
      <c r="AM66" s="28" t="s">
        <v>444</v>
      </c>
      <c r="AN66" s="28" t="s">
        <v>444</v>
      </c>
      <c r="AO66" s="28" t="s">
        <v>444</v>
      </c>
    </row>
    <row r="67" spans="1:41">
      <c r="A67">
        <v>56</v>
      </c>
      <c r="B67" s="28" t="s">
        <v>446</v>
      </c>
      <c r="C67" s="28" t="s">
        <v>445</v>
      </c>
      <c r="D67" s="28" t="s">
        <v>15</v>
      </c>
      <c r="E67" s="28" t="s">
        <v>445</v>
      </c>
      <c r="F67" s="28" t="s">
        <v>447</v>
      </c>
      <c r="G67" s="28" t="s">
        <v>445</v>
      </c>
      <c r="H67" s="28" t="s">
        <v>447</v>
      </c>
      <c r="I67" s="28" t="s">
        <v>436</v>
      </c>
      <c r="J67" s="28" t="s">
        <v>15</v>
      </c>
      <c r="K67" s="28" t="s">
        <v>447</v>
      </c>
      <c r="L67" s="28" t="s">
        <v>447</v>
      </c>
      <c r="M67" s="28" t="s">
        <v>485</v>
      </c>
      <c r="N67" s="28" t="s">
        <v>579</v>
      </c>
      <c r="O67" s="28" t="s">
        <v>451</v>
      </c>
      <c r="P67" s="28" t="s">
        <v>579</v>
      </c>
      <c r="Q67" s="28" t="s">
        <v>476</v>
      </c>
      <c r="R67" s="28" t="s">
        <v>580</v>
      </c>
      <c r="S67" s="28" t="s">
        <v>581</v>
      </c>
      <c r="T67" s="28" t="s">
        <v>444</v>
      </c>
      <c r="U67" s="28" t="s">
        <v>444</v>
      </c>
      <c r="V67" s="28" t="s">
        <v>444</v>
      </c>
      <c r="W67" s="28" t="s">
        <v>444</v>
      </c>
      <c r="X67" s="28" t="s">
        <v>444</v>
      </c>
      <c r="Y67" s="28" t="s">
        <v>444</v>
      </c>
      <c r="Z67" s="28" t="s">
        <v>444</v>
      </c>
      <c r="AA67" s="28" t="s">
        <v>444</v>
      </c>
      <c r="AB67" s="28" t="s">
        <v>444</v>
      </c>
      <c r="AC67" s="28" t="s">
        <v>444</v>
      </c>
      <c r="AD67" s="28" t="s">
        <v>444</v>
      </c>
      <c r="AE67" s="28" t="s">
        <v>444</v>
      </c>
      <c r="AF67" s="28" t="s">
        <v>444</v>
      </c>
      <c r="AG67" s="28" t="s">
        <v>444</v>
      </c>
      <c r="AH67" s="28" t="s">
        <v>444</v>
      </c>
      <c r="AI67" s="28" t="s">
        <v>444</v>
      </c>
      <c r="AJ67" s="28" t="s">
        <v>444</v>
      </c>
      <c r="AK67" s="28" t="s">
        <v>444</v>
      </c>
      <c r="AL67" s="28" t="s">
        <v>444</v>
      </c>
      <c r="AM67" s="28" t="s">
        <v>444</v>
      </c>
      <c r="AN67" s="28" t="s">
        <v>444</v>
      </c>
      <c r="AO67" s="28" t="s">
        <v>444</v>
      </c>
    </row>
    <row r="68" spans="1:41">
      <c r="A68">
        <v>57</v>
      </c>
      <c r="B68" s="28" t="s">
        <v>445</v>
      </c>
      <c r="C68" s="28" t="s">
        <v>15</v>
      </c>
      <c r="D68" s="28" t="s">
        <v>15</v>
      </c>
      <c r="E68" s="28" t="s">
        <v>15</v>
      </c>
      <c r="F68" s="28" t="s">
        <v>15</v>
      </c>
      <c r="G68" s="28" t="s">
        <v>15</v>
      </c>
      <c r="H68" s="28" t="s">
        <v>15</v>
      </c>
      <c r="I68" s="28" t="s">
        <v>436</v>
      </c>
      <c r="J68" s="28" t="s">
        <v>445</v>
      </c>
      <c r="K68" s="28" t="s">
        <v>436</v>
      </c>
      <c r="L68" s="28" t="s">
        <v>15</v>
      </c>
      <c r="M68" s="28" t="s">
        <v>437</v>
      </c>
      <c r="N68" s="28" t="s">
        <v>582</v>
      </c>
      <c r="O68" s="28" t="s">
        <v>439</v>
      </c>
      <c r="P68" s="28" t="s">
        <v>583</v>
      </c>
      <c r="Q68" s="28" t="s">
        <v>456</v>
      </c>
      <c r="R68" s="28" t="s">
        <v>584</v>
      </c>
      <c r="S68" s="28" t="s">
        <v>585</v>
      </c>
      <c r="T68" s="28" t="s">
        <v>444</v>
      </c>
      <c r="U68" s="28" t="s">
        <v>444</v>
      </c>
      <c r="V68" s="28" t="s">
        <v>444</v>
      </c>
      <c r="W68" s="28" t="s">
        <v>444</v>
      </c>
      <c r="X68" s="28" t="s">
        <v>444</v>
      </c>
      <c r="Y68" s="28" t="s">
        <v>444</v>
      </c>
      <c r="Z68" s="28" t="s">
        <v>444</v>
      </c>
      <c r="AA68" s="28" t="s">
        <v>444</v>
      </c>
      <c r="AB68" s="28" t="s">
        <v>444</v>
      </c>
      <c r="AC68" s="28" t="s">
        <v>444</v>
      </c>
      <c r="AD68" s="28" t="s">
        <v>444</v>
      </c>
      <c r="AE68" s="28" t="s">
        <v>444</v>
      </c>
      <c r="AF68" s="28" t="s">
        <v>444</v>
      </c>
      <c r="AG68" s="28" t="s">
        <v>444</v>
      </c>
      <c r="AH68" s="28" t="s">
        <v>444</v>
      </c>
      <c r="AI68" s="28" t="s">
        <v>444</v>
      </c>
      <c r="AJ68" s="28" t="s">
        <v>444</v>
      </c>
      <c r="AK68" s="28" t="s">
        <v>444</v>
      </c>
      <c r="AL68" s="28" t="s">
        <v>444</v>
      </c>
      <c r="AM68" s="28" t="s">
        <v>444</v>
      </c>
      <c r="AN68" s="28" t="s">
        <v>444</v>
      </c>
      <c r="AO68" s="28" t="s">
        <v>444</v>
      </c>
    </row>
    <row r="69" spans="1:41">
      <c r="A69">
        <v>58</v>
      </c>
      <c r="B69" s="28" t="s">
        <v>15</v>
      </c>
      <c r="C69" s="28" t="s">
        <v>445</v>
      </c>
      <c r="D69" s="28" t="s">
        <v>15</v>
      </c>
      <c r="E69" s="28" t="s">
        <v>15</v>
      </c>
      <c r="F69" s="28" t="s">
        <v>15</v>
      </c>
      <c r="G69" s="28" t="s">
        <v>445</v>
      </c>
      <c r="H69" s="28" t="s">
        <v>15</v>
      </c>
      <c r="I69" s="28" t="s">
        <v>445</v>
      </c>
      <c r="J69" s="28" t="s">
        <v>445</v>
      </c>
      <c r="K69" s="28" t="s">
        <v>436</v>
      </c>
      <c r="L69" s="28" t="s">
        <v>15</v>
      </c>
      <c r="M69" s="28" t="s">
        <v>463</v>
      </c>
      <c r="N69" s="28" t="s">
        <v>463</v>
      </c>
      <c r="O69" s="28" t="s">
        <v>439</v>
      </c>
      <c r="P69" s="28" t="s">
        <v>494</v>
      </c>
      <c r="Q69" s="28" t="s">
        <v>456</v>
      </c>
      <c r="R69" s="28" t="s">
        <v>463</v>
      </c>
      <c r="S69" s="28" t="s">
        <v>463</v>
      </c>
      <c r="T69" s="28" t="s">
        <v>444</v>
      </c>
      <c r="U69" s="28" t="s">
        <v>444</v>
      </c>
      <c r="V69" s="28" t="s">
        <v>444</v>
      </c>
      <c r="W69" s="28" t="s">
        <v>444</v>
      </c>
      <c r="X69" s="28" t="s">
        <v>444</v>
      </c>
      <c r="Y69" s="28" t="s">
        <v>444</v>
      </c>
      <c r="Z69" s="28" t="s">
        <v>444</v>
      </c>
      <c r="AA69" s="28" t="s">
        <v>444</v>
      </c>
      <c r="AB69" s="28" t="s">
        <v>444</v>
      </c>
      <c r="AC69" s="28" t="s">
        <v>444</v>
      </c>
      <c r="AD69" s="28" t="s">
        <v>444</v>
      </c>
      <c r="AE69" s="28" t="s">
        <v>444</v>
      </c>
      <c r="AF69" s="28" t="s">
        <v>444</v>
      </c>
      <c r="AG69" s="28" t="s">
        <v>444</v>
      </c>
      <c r="AH69" s="28" t="s">
        <v>444</v>
      </c>
      <c r="AI69" s="28" t="s">
        <v>444</v>
      </c>
      <c r="AJ69" s="28" t="s">
        <v>444</v>
      </c>
      <c r="AK69" s="28" t="s">
        <v>444</v>
      </c>
      <c r="AL69" s="28" t="s">
        <v>444</v>
      </c>
      <c r="AM69" s="28" t="s">
        <v>444</v>
      </c>
      <c r="AN69" s="28" t="s">
        <v>444</v>
      </c>
      <c r="AO69" s="28" t="s">
        <v>444</v>
      </c>
    </row>
    <row r="70" spans="1:41">
      <c r="A70">
        <v>59</v>
      </c>
      <c r="B70" s="28" t="s">
        <v>15</v>
      </c>
      <c r="C70" s="28" t="s">
        <v>15</v>
      </c>
      <c r="D70" s="28" t="s">
        <v>15</v>
      </c>
      <c r="E70" s="28" t="s">
        <v>15</v>
      </c>
      <c r="F70" s="28" t="s">
        <v>15</v>
      </c>
      <c r="G70" s="28" t="s">
        <v>15</v>
      </c>
      <c r="H70" s="28" t="s">
        <v>15</v>
      </c>
      <c r="I70" s="28" t="s">
        <v>15</v>
      </c>
      <c r="J70" s="28" t="s">
        <v>445</v>
      </c>
      <c r="K70" s="28" t="s">
        <v>436</v>
      </c>
      <c r="L70" s="28" t="s">
        <v>445</v>
      </c>
      <c r="M70" s="28" t="s">
        <v>586</v>
      </c>
      <c r="N70" s="28" t="s">
        <v>438</v>
      </c>
      <c r="O70" s="28" t="s">
        <v>439</v>
      </c>
      <c r="P70" s="28" t="s">
        <v>440</v>
      </c>
      <c r="Q70" s="28" t="s">
        <v>456</v>
      </c>
      <c r="R70" s="28" t="s">
        <v>587</v>
      </c>
      <c r="S70" s="28" t="s">
        <v>588</v>
      </c>
      <c r="T70" s="28" t="s">
        <v>444</v>
      </c>
      <c r="U70" s="28" t="s">
        <v>444</v>
      </c>
      <c r="V70" s="28" t="s">
        <v>444</v>
      </c>
      <c r="W70" s="28" t="s">
        <v>444</v>
      </c>
      <c r="X70" s="28" t="s">
        <v>444</v>
      </c>
      <c r="Y70" s="28" t="s">
        <v>444</v>
      </c>
      <c r="Z70" s="28" t="s">
        <v>444</v>
      </c>
      <c r="AA70" s="28" t="s">
        <v>444</v>
      </c>
      <c r="AB70" s="28" t="s">
        <v>444</v>
      </c>
      <c r="AC70" s="28" t="s">
        <v>444</v>
      </c>
      <c r="AD70" s="28" t="s">
        <v>444</v>
      </c>
      <c r="AE70" s="28" t="s">
        <v>444</v>
      </c>
      <c r="AF70" s="28" t="s">
        <v>444</v>
      </c>
      <c r="AG70" s="28" t="s">
        <v>444</v>
      </c>
      <c r="AH70" s="28" t="s">
        <v>444</v>
      </c>
      <c r="AI70" s="28" t="s">
        <v>444</v>
      </c>
      <c r="AJ70" s="28" t="s">
        <v>444</v>
      </c>
      <c r="AK70" s="28" t="s">
        <v>444</v>
      </c>
      <c r="AL70" s="28" t="s">
        <v>444</v>
      </c>
      <c r="AM70" s="28" t="s">
        <v>444</v>
      </c>
      <c r="AN70" s="28" t="s">
        <v>444</v>
      </c>
      <c r="AO70" s="28" t="s">
        <v>444</v>
      </c>
    </row>
    <row r="71" spans="1:41">
      <c r="A71">
        <v>60</v>
      </c>
      <c r="B71" s="28" t="s">
        <v>15</v>
      </c>
      <c r="C71" s="28" t="s">
        <v>15</v>
      </c>
      <c r="D71" s="28" t="s">
        <v>15</v>
      </c>
      <c r="E71" s="28" t="s">
        <v>15</v>
      </c>
      <c r="F71" s="28" t="s">
        <v>15</v>
      </c>
      <c r="G71" s="28" t="s">
        <v>15</v>
      </c>
      <c r="H71" s="28" t="s">
        <v>15</v>
      </c>
      <c r="I71" s="28" t="s">
        <v>15</v>
      </c>
      <c r="J71" s="28" t="s">
        <v>447</v>
      </c>
      <c r="K71" s="28" t="s">
        <v>436</v>
      </c>
      <c r="L71" s="28" t="s">
        <v>15</v>
      </c>
      <c r="M71" s="28" t="s">
        <v>437</v>
      </c>
      <c r="N71" s="28" t="s">
        <v>438</v>
      </c>
      <c r="O71" s="28" t="s">
        <v>439</v>
      </c>
      <c r="P71" s="28" t="s">
        <v>440</v>
      </c>
      <c r="Q71" s="28" t="s">
        <v>456</v>
      </c>
      <c r="R71" s="28" t="s">
        <v>589</v>
      </c>
      <c r="S71" s="28" t="s">
        <v>458</v>
      </c>
      <c r="T71" s="28" t="s">
        <v>444</v>
      </c>
      <c r="U71" s="28" t="s">
        <v>444</v>
      </c>
      <c r="V71" s="28" t="s">
        <v>444</v>
      </c>
      <c r="W71" s="28" t="s">
        <v>444</v>
      </c>
      <c r="X71" s="28" t="s">
        <v>444</v>
      </c>
      <c r="Y71" s="28" t="s">
        <v>444</v>
      </c>
      <c r="Z71" s="28" t="s">
        <v>444</v>
      </c>
      <c r="AA71" s="28" t="s">
        <v>444</v>
      </c>
      <c r="AB71" s="28" t="s">
        <v>444</v>
      </c>
      <c r="AC71" s="28" t="s">
        <v>444</v>
      </c>
      <c r="AD71" s="28" t="s">
        <v>444</v>
      </c>
      <c r="AE71" s="28" t="s">
        <v>444</v>
      </c>
      <c r="AF71" s="28" t="s">
        <v>444</v>
      </c>
      <c r="AG71" s="28" t="s">
        <v>444</v>
      </c>
      <c r="AH71" s="28" t="s">
        <v>444</v>
      </c>
      <c r="AI71" s="28" t="s">
        <v>444</v>
      </c>
      <c r="AJ71" s="28" t="s">
        <v>444</v>
      </c>
      <c r="AK71" s="28" t="s">
        <v>444</v>
      </c>
      <c r="AL71" s="28" t="s">
        <v>444</v>
      </c>
      <c r="AM71" s="28" t="s">
        <v>444</v>
      </c>
      <c r="AN71" s="28" t="s">
        <v>444</v>
      </c>
      <c r="AO71" s="28" t="s">
        <v>444</v>
      </c>
    </row>
    <row r="72" spans="1:41">
      <c r="A72">
        <v>61</v>
      </c>
      <c r="B72" s="28" t="s">
        <v>15</v>
      </c>
      <c r="C72" s="28" t="s">
        <v>15</v>
      </c>
      <c r="D72" s="28" t="s">
        <v>15</v>
      </c>
      <c r="E72" s="28" t="s">
        <v>15</v>
      </c>
      <c r="F72" s="28" t="s">
        <v>15</v>
      </c>
      <c r="G72" s="28" t="s">
        <v>15</v>
      </c>
      <c r="H72" s="28" t="s">
        <v>15</v>
      </c>
      <c r="I72" s="28" t="s">
        <v>15</v>
      </c>
      <c r="J72" s="28" t="s">
        <v>15</v>
      </c>
      <c r="K72" s="28" t="s">
        <v>15</v>
      </c>
      <c r="L72" s="28" t="s">
        <v>445</v>
      </c>
      <c r="M72" s="28" t="s">
        <v>437</v>
      </c>
      <c r="N72" s="28" t="s">
        <v>438</v>
      </c>
      <c r="O72" s="28" t="s">
        <v>439</v>
      </c>
      <c r="P72" s="28" t="s">
        <v>494</v>
      </c>
      <c r="Q72" s="28" t="s">
        <v>512</v>
      </c>
      <c r="R72" s="28" t="s">
        <v>457</v>
      </c>
      <c r="S72" s="28" t="s">
        <v>458</v>
      </c>
      <c r="T72" s="28" t="s">
        <v>444</v>
      </c>
      <c r="U72" s="28" t="s">
        <v>444</v>
      </c>
      <c r="V72" s="28" t="s">
        <v>444</v>
      </c>
      <c r="W72" s="28" t="s">
        <v>444</v>
      </c>
      <c r="X72" s="28" t="s">
        <v>444</v>
      </c>
      <c r="Y72" s="28" t="s">
        <v>444</v>
      </c>
      <c r="Z72" s="28" t="s">
        <v>444</v>
      </c>
      <c r="AA72" s="28" t="s">
        <v>444</v>
      </c>
      <c r="AB72" s="28" t="s">
        <v>444</v>
      </c>
      <c r="AC72" s="28" t="s">
        <v>444</v>
      </c>
      <c r="AD72" s="28" t="s">
        <v>444</v>
      </c>
      <c r="AE72" s="28" t="s">
        <v>444</v>
      </c>
      <c r="AF72" s="28" t="s">
        <v>444</v>
      </c>
      <c r="AG72" s="28" t="s">
        <v>444</v>
      </c>
      <c r="AH72" s="28" t="s">
        <v>444</v>
      </c>
      <c r="AI72" s="28" t="s">
        <v>444</v>
      </c>
      <c r="AJ72" s="28" t="s">
        <v>444</v>
      </c>
      <c r="AK72" s="28" t="s">
        <v>444</v>
      </c>
      <c r="AL72" s="28" t="s">
        <v>444</v>
      </c>
      <c r="AM72" s="28" t="s">
        <v>444</v>
      </c>
      <c r="AN72" s="28" t="s">
        <v>444</v>
      </c>
      <c r="AO72" s="28" t="s">
        <v>444</v>
      </c>
    </row>
    <row r="73" spans="1:41">
      <c r="A73">
        <v>62</v>
      </c>
      <c r="B73" s="28" t="s">
        <v>15</v>
      </c>
      <c r="C73" s="28" t="s">
        <v>15</v>
      </c>
      <c r="D73" s="28" t="s">
        <v>15</v>
      </c>
      <c r="E73" s="28" t="s">
        <v>15</v>
      </c>
      <c r="F73" s="28" t="s">
        <v>15</v>
      </c>
      <c r="G73" s="28" t="s">
        <v>15</v>
      </c>
      <c r="H73" s="28" t="s">
        <v>15</v>
      </c>
      <c r="I73" s="28" t="s">
        <v>15</v>
      </c>
      <c r="J73" s="28" t="s">
        <v>15</v>
      </c>
      <c r="K73" s="28" t="s">
        <v>15</v>
      </c>
      <c r="L73" s="28" t="s">
        <v>445</v>
      </c>
      <c r="M73" s="28" t="s">
        <v>437</v>
      </c>
      <c r="N73" s="28" t="s">
        <v>438</v>
      </c>
      <c r="O73" s="28" t="s">
        <v>439</v>
      </c>
      <c r="P73" s="28" t="s">
        <v>494</v>
      </c>
      <c r="Q73" s="28" t="s">
        <v>512</v>
      </c>
      <c r="R73" s="28" t="s">
        <v>457</v>
      </c>
      <c r="S73" s="28" t="s">
        <v>458</v>
      </c>
      <c r="T73" s="28" t="s">
        <v>444</v>
      </c>
      <c r="U73" s="28" t="s">
        <v>444</v>
      </c>
      <c r="V73" s="28" t="s">
        <v>444</v>
      </c>
      <c r="W73" s="28" t="s">
        <v>444</v>
      </c>
      <c r="X73" s="28" t="s">
        <v>444</v>
      </c>
      <c r="Y73" s="28" t="s">
        <v>444</v>
      </c>
      <c r="Z73" s="28" t="s">
        <v>444</v>
      </c>
      <c r="AA73" s="28" t="s">
        <v>444</v>
      </c>
      <c r="AB73" s="28" t="s">
        <v>444</v>
      </c>
      <c r="AC73" s="28" t="s">
        <v>444</v>
      </c>
      <c r="AD73" s="28" t="s">
        <v>444</v>
      </c>
      <c r="AE73" s="28" t="s">
        <v>444</v>
      </c>
      <c r="AF73" s="28" t="s">
        <v>444</v>
      </c>
      <c r="AG73" s="28" t="s">
        <v>444</v>
      </c>
      <c r="AH73" s="28" t="s">
        <v>444</v>
      </c>
      <c r="AI73" s="28" t="s">
        <v>444</v>
      </c>
      <c r="AJ73" s="28" t="s">
        <v>444</v>
      </c>
      <c r="AK73" s="28" t="s">
        <v>444</v>
      </c>
      <c r="AL73" s="28" t="s">
        <v>444</v>
      </c>
      <c r="AM73" s="28" t="s">
        <v>444</v>
      </c>
      <c r="AN73" s="28" t="s">
        <v>444</v>
      </c>
      <c r="AO73" s="28" t="s">
        <v>444</v>
      </c>
    </row>
    <row r="74" spans="1:41">
      <c r="A74">
        <v>63</v>
      </c>
      <c r="B74" s="28" t="s">
        <v>445</v>
      </c>
      <c r="C74" s="28" t="s">
        <v>446</v>
      </c>
      <c r="D74" s="28" t="s">
        <v>436</v>
      </c>
      <c r="E74" s="28" t="s">
        <v>445</v>
      </c>
      <c r="F74" s="28" t="s">
        <v>436</v>
      </c>
      <c r="G74" s="28" t="s">
        <v>15</v>
      </c>
      <c r="H74" s="28" t="s">
        <v>436</v>
      </c>
      <c r="I74" s="28" t="s">
        <v>436</v>
      </c>
      <c r="J74" s="28" t="s">
        <v>436</v>
      </c>
      <c r="K74" s="28" t="s">
        <v>445</v>
      </c>
      <c r="L74" s="28" t="s">
        <v>445</v>
      </c>
      <c r="M74" s="28" t="s">
        <v>504</v>
      </c>
      <c r="N74" s="28" t="s">
        <v>448</v>
      </c>
      <c r="O74" s="28" t="s">
        <v>456</v>
      </c>
      <c r="P74" s="28" t="s">
        <v>590</v>
      </c>
      <c r="Q74" s="28" t="s">
        <v>450</v>
      </c>
      <c r="R74" s="28" t="s">
        <v>452</v>
      </c>
      <c r="S74" s="28" t="s">
        <v>591</v>
      </c>
      <c r="T74" s="28" t="s">
        <v>444</v>
      </c>
      <c r="U74" s="28" t="s">
        <v>444</v>
      </c>
      <c r="V74" s="28" t="s">
        <v>444</v>
      </c>
      <c r="W74" s="28" t="s">
        <v>444</v>
      </c>
      <c r="X74" s="28" t="s">
        <v>444</v>
      </c>
      <c r="Y74" s="28" t="s">
        <v>444</v>
      </c>
      <c r="Z74" s="28" t="s">
        <v>444</v>
      </c>
      <c r="AA74" s="28" t="s">
        <v>444</v>
      </c>
      <c r="AB74" s="28" t="s">
        <v>444</v>
      </c>
      <c r="AC74" s="28" t="s">
        <v>444</v>
      </c>
      <c r="AD74" s="28" t="s">
        <v>444</v>
      </c>
      <c r="AE74" s="28" t="s">
        <v>444</v>
      </c>
      <c r="AF74" s="28" t="s">
        <v>444</v>
      </c>
      <c r="AG74" s="28" t="s">
        <v>444</v>
      </c>
      <c r="AH74" s="28" t="s">
        <v>444</v>
      </c>
      <c r="AI74" s="28" t="s">
        <v>444</v>
      </c>
      <c r="AJ74" s="28" t="s">
        <v>444</v>
      </c>
      <c r="AK74" s="28" t="s">
        <v>444</v>
      </c>
      <c r="AL74" s="28" t="s">
        <v>444</v>
      </c>
      <c r="AM74" s="28" t="s">
        <v>444</v>
      </c>
      <c r="AN74" s="28" t="s">
        <v>444</v>
      </c>
      <c r="AO74" s="28" t="s">
        <v>444</v>
      </c>
    </row>
    <row r="75" spans="1:41">
      <c r="A75">
        <v>64</v>
      </c>
      <c r="B75" s="28" t="s">
        <v>15</v>
      </c>
      <c r="C75" s="28" t="s">
        <v>15</v>
      </c>
      <c r="D75" s="28" t="s">
        <v>15</v>
      </c>
      <c r="E75" s="28" t="s">
        <v>15</v>
      </c>
      <c r="F75" s="28" t="s">
        <v>15</v>
      </c>
      <c r="G75" s="28" t="s">
        <v>15</v>
      </c>
      <c r="H75" s="28" t="s">
        <v>15</v>
      </c>
      <c r="I75" s="28" t="s">
        <v>15</v>
      </c>
      <c r="J75" s="28" t="s">
        <v>445</v>
      </c>
      <c r="K75" s="28" t="s">
        <v>436</v>
      </c>
      <c r="L75" s="28" t="s">
        <v>552</v>
      </c>
      <c r="M75" s="28" t="s">
        <v>448</v>
      </c>
      <c r="N75" s="28" t="s">
        <v>485</v>
      </c>
      <c r="O75" s="28" t="s">
        <v>485</v>
      </c>
      <c r="P75" s="28" t="s">
        <v>592</v>
      </c>
      <c r="Q75" s="28" t="s">
        <v>461</v>
      </c>
      <c r="R75" s="28" t="s">
        <v>593</v>
      </c>
      <c r="S75" s="28" t="s">
        <v>594</v>
      </c>
      <c r="T75" s="28" t="s">
        <v>444</v>
      </c>
      <c r="U75" s="28" t="s">
        <v>444</v>
      </c>
      <c r="V75" s="28" t="s">
        <v>444</v>
      </c>
      <c r="W75" s="28" t="s">
        <v>444</v>
      </c>
      <c r="X75" s="28" t="s">
        <v>444</v>
      </c>
      <c r="Y75" s="28" t="s">
        <v>444</v>
      </c>
      <c r="Z75" s="28" t="s">
        <v>444</v>
      </c>
      <c r="AA75" s="28" t="s">
        <v>444</v>
      </c>
      <c r="AB75" s="28" t="s">
        <v>444</v>
      </c>
      <c r="AC75" s="28" t="s">
        <v>444</v>
      </c>
      <c r="AD75" s="28" t="s">
        <v>444</v>
      </c>
      <c r="AE75" s="28" t="s">
        <v>444</v>
      </c>
      <c r="AF75" s="28" t="s">
        <v>444</v>
      </c>
      <c r="AG75" s="28" t="s">
        <v>444</v>
      </c>
      <c r="AH75" s="28" t="s">
        <v>444</v>
      </c>
      <c r="AI75" s="28" t="s">
        <v>444</v>
      </c>
      <c r="AJ75" s="28" t="s">
        <v>444</v>
      </c>
      <c r="AK75" s="28" t="s">
        <v>444</v>
      </c>
      <c r="AL75" s="28" t="s">
        <v>444</v>
      </c>
      <c r="AM75" s="28" t="s">
        <v>444</v>
      </c>
      <c r="AN75" s="28" t="s">
        <v>444</v>
      </c>
      <c r="AO75" s="28" t="s">
        <v>444</v>
      </c>
    </row>
    <row r="76" spans="1:41">
      <c r="A76">
        <v>65</v>
      </c>
      <c r="B76" s="28" t="s">
        <v>436</v>
      </c>
      <c r="C76" s="28" t="s">
        <v>447</v>
      </c>
      <c r="D76" s="28" t="s">
        <v>446</v>
      </c>
      <c r="E76" s="28" t="s">
        <v>447</v>
      </c>
      <c r="F76" s="28" t="s">
        <v>436</v>
      </c>
      <c r="G76" s="28" t="s">
        <v>15</v>
      </c>
      <c r="H76" s="28" t="s">
        <v>15</v>
      </c>
      <c r="I76" s="28" t="s">
        <v>445</v>
      </c>
      <c r="J76" s="28" t="s">
        <v>446</v>
      </c>
      <c r="K76" s="28" t="s">
        <v>447</v>
      </c>
      <c r="L76" s="28" t="s">
        <v>447</v>
      </c>
      <c r="M76" s="28" t="s">
        <v>595</v>
      </c>
      <c r="N76" s="28" t="s">
        <v>596</v>
      </c>
      <c r="O76" s="28" t="s">
        <v>597</v>
      </c>
      <c r="P76" s="28" t="s">
        <v>598</v>
      </c>
      <c r="Q76" s="28" t="s">
        <v>599</v>
      </c>
      <c r="R76" s="28" t="s">
        <v>599</v>
      </c>
      <c r="S76" s="28" t="s">
        <v>599</v>
      </c>
      <c r="T76" s="28" t="s">
        <v>444</v>
      </c>
      <c r="U76" s="28" t="s">
        <v>444</v>
      </c>
      <c r="V76" s="28" t="s">
        <v>444</v>
      </c>
      <c r="W76" s="28" t="s">
        <v>444</v>
      </c>
      <c r="X76" s="28" t="s">
        <v>444</v>
      </c>
      <c r="Y76" s="28" t="s">
        <v>444</v>
      </c>
      <c r="Z76" s="28" t="s">
        <v>444</v>
      </c>
      <c r="AA76" s="28" t="s">
        <v>444</v>
      </c>
      <c r="AB76" s="28" t="s">
        <v>444</v>
      </c>
      <c r="AC76" s="28" t="s">
        <v>444</v>
      </c>
      <c r="AD76" s="28" t="s">
        <v>444</v>
      </c>
      <c r="AE76" s="28" t="s">
        <v>444</v>
      </c>
      <c r="AF76" s="28" t="s">
        <v>444</v>
      </c>
      <c r="AG76" s="28" t="s">
        <v>444</v>
      </c>
      <c r="AH76" s="28" t="s">
        <v>444</v>
      </c>
      <c r="AI76" s="28" t="s">
        <v>444</v>
      </c>
      <c r="AJ76" s="28" t="s">
        <v>444</v>
      </c>
      <c r="AK76" s="28" t="s">
        <v>444</v>
      </c>
      <c r="AL76" s="28" t="s">
        <v>444</v>
      </c>
      <c r="AM76" s="28" t="s">
        <v>444</v>
      </c>
      <c r="AN76" s="28" t="s">
        <v>444</v>
      </c>
      <c r="AO76" s="28" t="s">
        <v>444</v>
      </c>
    </row>
    <row r="77" spans="1:41">
      <c r="A77">
        <v>66</v>
      </c>
      <c r="B77" s="28" t="s">
        <v>15</v>
      </c>
      <c r="C77" s="28" t="s">
        <v>445</v>
      </c>
      <c r="D77" s="28" t="s">
        <v>15</v>
      </c>
      <c r="E77" s="28" t="s">
        <v>447</v>
      </c>
      <c r="F77" s="28" t="s">
        <v>15</v>
      </c>
      <c r="G77" s="28" t="s">
        <v>445</v>
      </c>
      <c r="H77" s="28" t="s">
        <v>15</v>
      </c>
      <c r="I77" s="28" t="s">
        <v>15</v>
      </c>
      <c r="J77" s="28" t="s">
        <v>447</v>
      </c>
      <c r="K77" s="28" t="s">
        <v>15</v>
      </c>
      <c r="L77" s="28" t="s">
        <v>436</v>
      </c>
      <c r="M77" s="28" t="s">
        <v>437</v>
      </c>
      <c r="N77" s="28" t="s">
        <v>600</v>
      </c>
      <c r="O77" s="28" t="s">
        <v>439</v>
      </c>
      <c r="P77" s="28" t="s">
        <v>440</v>
      </c>
      <c r="Q77" s="28" t="s">
        <v>601</v>
      </c>
      <c r="R77" s="28" t="s">
        <v>602</v>
      </c>
      <c r="S77" s="28" t="s">
        <v>584</v>
      </c>
      <c r="T77" s="28" t="s">
        <v>444</v>
      </c>
      <c r="U77" s="28" t="s">
        <v>444</v>
      </c>
      <c r="V77" s="28" t="s">
        <v>444</v>
      </c>
      <c r="W77" s="28" t="s">
        <v>444</v>
      </c>
      <c r="X77" s="28" t="s">
        <v>444</v>
      </c>
      <c r="Y77" s="28" t="s">
        <v>444</v>
      </c>
      <c r="Z77" s="28" t="s">
        <v>444</v>
      </c>
      <c r="AA77" s="28" t="s">
        <v>444</v>
      </c>
      <c r="AB77" s="28" t="s">
        <v>444</v>
      </c>
      <c r="AC77" s="28" t="s">
        <v>444</v>
      </c>
      <c r="AD77" s="28" t="s">
        <v>444</v>
      </c>
      <c r="AE77" s="28" t="s">
        <v>444</v>
      </c>
      <c r="AF77" s="28" t="s">
        <v>444</v>
      </c>
      <c r="AG77" s="28" t="s">
        <v>444</v>
      </c>
      <c r="AH77" s="28" t="s">
        <v>444</v>
      </c>
      <c r="AI77" s="28" t="s">
        <v>444</v>
      </c>
      <c r="AJ77" s="28" t="s">
        <v>444</v>
      </c>
      <c r="AK77" s="28" t="s">
        <v>444</v>
      </c>
      <c r="AL77" s="28" t="s">
        <v>444</v>
      </c>
      <c r="AM77" s="28" t="s">
        <v>444</v>
      </c>
      <c r="AN77" s="28" t="s">
        <v>444</v>
      </c>
      <c r="AO77" s="28" t="s">
        <v>444</v>
      </c>
    </row>
    <row r="78" spans="1:41">
      <c r="A78">
        <v>67</v>
      </c>
      <c r="B78" s="28" t="s">
        <v>445</v>
      </c>
      <c r="C78" s="28" t="s">
        <v>445</v>
      </c>
      <c r="D78" s="28" t="s">
        <v>447</v>
      </c>
      <c r="E78" s="28" t="s">
        <v>15</v>
      </c>
      <c r="F78" s="28" t="s">
        <v>447</v>
      </c>
      <c r="G78" s="28" t="s">
        <v>445</v>
      </c>
      <c r="H78" s="28" t="s">
        <v>15</v>
      </c>
      <c r="I78" s="28" t="s">
        <v>15</v>
      </c>
      <c r="J78" s="28" t="s">
        <v>447</v>
      </c>
      <c r="K78" s="28" t="s">
        <v>445</v>
      </c>
      <c r="L78" s="28" t="s">
        <v>445</v>
      </c>
      <c r="M78" s="28" t="s">
        <v>603</v>
      </c>
      <c r="N78" s="28" t="s">
        <v>496</v>
      </c>
      <c r="O78" s="28" t="s">
        <v>586</v>
      </c>
      <c r="P78" s="28" t="s">
        <v>604</v>
      </c>
      <c r="Q78" s="28" t="s">
        <v>605</v>
      </c>
      <c r="R78" s="28" t="s">
        <v>541</v>
      </c>
      <c r="S78" s="28" t="s">
        <v>501</v>
      </c>
      <c r="T78" s="28" t="s">
        <v>444</v>
      </c>
      <c r="U78" s="28" t="s">
        <v>444</v>
      </c>
      <c r="V78" s="28" t="s">
        <v>444</v>
      </c>
      <c r="W78" s="28" t="s">
        <v>444</v>
      </c>
      <c r="X78" s="28" t="s">
        <v>444</v>
      </c>
      <c r="Y78" s="28" t="s">
        <v>444</v>
      </c>
      <c r="Z78" s="28" t="s">
        <v>444</v>
      </c>
      <c r="AA78" s="28" t="s">
        <v>444</v>
      </c>
      <c r="AB78" s="28" t="s">
        <v>444</v>
      </c>
      <c r="AC78" s="28" t="s">
        <v>444</v>
      </c>
      <c r="AD78" s="28" t="s">
        <v>444</v>
      </c>
      <c r="AE78" s="28" t="s">
        <v>444</v>
      </c>
      <c r="AF78" s="28" t="s">
        <v>444</v>
      </c>
      <c r="AG78" s="28" t="s">
        <v>444</v>
      </c>
      <c r="AH78" s="28" t="s">
        <v>444</v>
      </c>
      <c r="AI78" s="28" t="s">
        <v>444</v>
      </c>
      <c r="AJ78" s="28" t="s">
        <v>444</v>
      </c>
      <c r="AK78" s="28" t="s">
        <v>444</v>
      </c>
      <c r="AL78" s="28" t="s">
        <v>444</v>
      </c>
      <c r="AM78" s="28" t="s">
        <v>444</v>
      </c>
      <c r="AN78" s="28" t="s">
        <v>444</v>
      </c>
      <c r="AO78" s="28" t="s">
        <v>444</v>
      </c>
    </row>
    <row r="79" spans="1:41">
      <c r="A79">
        <v>68</v>
      </c>
      <c r="B79" s="28" t="s">
        <v>15</v>
      </c>
      <c r="C79" s="28" t="s">
        <v>15</v>
      </c>
      <c r="D79" s="28" t="s">
        <v>15</v>
      </c>
      <c r="E79" s="28" t="s">
        <v>445</v>
      </c>
      <c r="F79" s="28" t="s">
        <v>15</v>
      </c>
      <c r="G79" s="28" t="s">
        <v>445</v>
      </c>
      <c r="H79" s="28" t="s">
        <v>15</v>
      </c>
      <c r="I79" s="28" t="s">
        <v>15</v>
      </c>
      <c r="J79" s="28" t="s">
        <v>436</v>
      </c>
      <c r="K79" s="28" t="s">
        <v>15</v>
      </c>
      <c r="L79" s="28" t="s">
        <v>15</v>
      </c>
      <c r="M79" s="28" t="s">
        <v>448</v>
      </c>
      <c r="N79" s="28" t="s">
        <v>606</v>
      </c>
      <c r="O79" s="28" t="s">
        <v>439</v>
      </c>
      <c r="P79" s="28" t="s">
        <v>440</v>
      </c>
      <c r="Q79" s="28" t="s">
        <v>456</v>
      </c>
      <c r="R79" s="28" t="s">
        <v>607</v>
      </c>
      <c r="S79" s="28" t="s">
        <v>479</v>
      </c>
      <c r="T79" s="28" t="s">
        <v>444</v>
      </c>
      <c r="U79" s="28" t="s">
        <v>444</v>
      </c>
      <c r="V79" s="28" t="s">
        <v>444</v>
      </c>
      <c r="W79" s="28" t="s">
        <v>444</v>
      </c>
      <c r="X79" s="28" t="s">
        <v>444</v>
      </c>
      <c r="Y79" s="28" t="s">
        <v>444</v>
      </c>
      <c r="Z79" s="28" t="s">
        <v>444</v>
      </c>
      <c r="AA79" s="28" t="s">
        <v>444</v>
      </c>
      <c r="AB79" s="28" t="s">
        <v>444</v>
      </c>
      <c r="AC79" s="28" t="s">
        <v>444</v>
      </c>
      <c r="AD79" s="28" t="s">
        <v>444</v>
      </c>
      <c r="AE79" s="28" t="s">
        <v>444</v>
      </c>
      <c r="AF79" s="28" t="s">
        <v>444</v>
      </c>
      <c r="AG79" s="28" t="s">
        <v>444</v>
      </c>
      <c r="AH79" s="28" t="s">
        <v>444</v>
      </c>
      <c r="AI79" s="28" t="s">
        <v>444</v>
      </c>
      <c r="AJ79" s="28" t="s">
        <v>444</v>
      </c>
      <c r="AK79" s="28" t="s">
        <v>444</v>
      </c>
      <c r="AL79" s="28" t="s">
        <v>444</v>
      </c>
      <c r="AM79" s="28" t="s">
        <v>444</v>
      </c>
      <c r="AN79" s="28" t="s">
        <v>444</v>
      </c>
      <c r="AO79" s="28" t="s">
        <v>444</v>
      </c>
    </row>
    <row r="80" spans="1:41">
      <c r="A80">
        <v>69</v>
      </c>
      <c r="B80" s="28" t="s">
        <v>15</v>
      </c>
      <c r="C80" s="28" t="s">
        <v>445</v>
      </c>
      <c r="D80" s="28" t="s">
        <v>447</v>
      </c>
      <c r="E80" s="28" t="s">
        <v>15</v>
      </c>
      <c r="F80" s="28" t="s">
        <v>445</v>
      </c>
      <c r="G80" s="28" t="s">
        <v>447</v>
      </c>
      <c r="H80" s="28" t="s">
        <v>445</v>
      </c>
      <c r="I80" s="28" t="s">
        <v>15</v>
      </c>
      <c r="J80" s="28" t="s">
        <v>445</v>
      </c>
      <c r="K80" s="28" t="s">
        <v>447</v>
      </c>
      <c r="L80" s="28" t="s">
        <v>15</v>
      </c>
      <c r="M80" s="28" t="s">
        <v>608</v>
      </c>
      <c r="N80" s="28" t="s">
        <v>609</v>
      </c>
      <c r="O80" s="28" t="s">
        <v>439</v>
      </c>
      <c r="P80" s="28" t="s">
        <v>610</v>
      </c>
      <c r="Q80" s="28" t="s">
        <v>611</v>
      </c>
      <c r="R80" s="28" t="s">
        <v>474</v>
      </c>
      <c r="S80" s="28" t="s">
        <v>612</v>
      </c>
      <c r="T80" s="28" t="s">
        <v>444</v>
      </c>
      <c r="U80" s="28" t="s">
        <v>444</v>
      </c>
      <c r="V80" s="28" t="s">
        <v>444</v>
      </c>
      <c r="W80" s="28" t="s">
        <v>444</v>
      </c>
      <c r="X80" s="28" t="s">
        <v>444</v>
      </c>
      <c r="Y80" s="28" t="s">
        <v>444</v>
      </c>
      <c r="Z80" s="28" t="s">
        <v>444</v>
      </c>
      <c r="AA80" s="28" t="s">
        <v>444</v>
      </c>
      <c r="AB80" s="28" t="s">
        <v>444</v>
      </c>
      <c r="AC80" s="28" t="s">
        <v>444</v>
      </c>
      <c r="AD80" s="28" t="s">
        <v>444</v>
      </c>
      <c r="AE80" s="28" t="s">
        <v>444</v>
      </c>
      <c r="AF80" s="28" t="s">
        <v>444</v>
      </c>
      <c r="AG80" s="28" t="s">
        <v>444</v>
      </c>
      <c r="AH80" s="28" t="s">
        <v>444</v>
      </c>
      <c r="AI80" s="28" t="s">
        <v>444</v>
      </c>
      <c r="AJ80" s="28" t="s">
        <v>444</v>
      </c>
      <c r="AK80" s="28" t="s">
        <v>444</v>
      </c>
      <c r="AL80" s="28" t="s">
        <v>444</v>
      </c>
      <c r="AM80" s="28" t="s">
        <v>444</v>
      </c>
      <c r="AN80" s="28" t="s">
        <v>444</v>
      </c>
      <c r="AO80" s="28" t="s">
        <v>444</v>
      </c>
    </row>
    <row r="81" spans="1:41">
      <c r="A81">
        <v>70</v>
      </c>
      <c r="B81" s="28" t="s">
        <v>15</v>
      </c>
      <c r="C81" s="28" t="s">
        <v>15</v>
      </c>
      <c r="D81" s="28" t="s">
        <v>447</v>
      </c>
      <c r="E81" s="28" t="s">
        <v>447</v>
      </c>
      <c r="F81" s="28" t="s">
        <v>447</v>
      </c>
      <c r="G81" s="28" t="s">
        <v>445</v>
      </c>
      <c r="H81" s="28" t="s">
        <v>447</v>
      </c>
      <c r="I81" s="28" t="s">
        <v>436</v>
      </c>
      <c r="J81" s="28" t="s">
        <v>446</v>
      </c>
      <c r="K81" s="28" t="s">
        <v>445</v>
      </c>
      <c r="L81" s="28" t="s">
        <v>436</v>
      </c>
      <c r="M81" s="28" t="s">
        <v>603</v>
      </c>
      <c r="N81" s="28" t="s">
        <v>613</v>
      </c>
      <c r="O81" s="28" t="s">
        <v>614</v>
      </c>
      <c r="P81" s="28" t="s">
        <v>615</v>
      </c>
      <c r="Q81" s="28" t="s">
        <v>616</v>
      </c>
      <c r="R81" s="28" t="s">
        <v>617</v>
      </c>
      <c r="S81" s="28" t="s">
        <v>618</v>
      </c>
      <c r="T81" s="28" t="s">
        <v>444</v>
      </c>
      <c r="U81" s="28" t="s">
        <v>444</v>
      </c>
      <c r="V81" s="28" t="s">
        <v>444</v>
      </c>
      <c r="W81" s="28" t="s">
        <v>444</v>
      </c>
      <c r="X81" s="28" t="s">
        <v>444</v>
      </c>
      <c r="Y81" s="28" t="s">
        <v>444</v>
      </c>
      <c r="Z81" s="28" t="s">
        <v>444</v>
      </c>
      <c r="AA81" s="28" t="s">
        <v>444</v>
      </c>
      <c r="AB81" s="28" t="s">
        <v>444</v>
      </c>
      <c r="AC81" s="28" t="s">
        <v>444</v>
      </c>
      <c r="AD81" s="28" t="s">
        <v>444</v>
      </c>
      <c r="AE81" s="28" t="s">
        <v>444</v>
      </c>
      <c r="AF81" s="28" t="s">
        <v>444</v>
      </c>
      <c r="AG81" s="28" t="s">
        <v>444</v>
      </c>
      <c r="AH81" s="28" t="s">
        <v>444</v>
      </c>
      <c r="AI81" s="28" t="s">
        <v>444</v>
      </c>
      <c r="AJ81" s="28" t="s">
        <v>444</v>
      </c>
      <c r="AK81" s="28" t="s">
        <v>444</v>
      </c>
      <c r="AL81" s="28" t="s">
        <v>444</v>
      </c>
      <c r="AM81" s="28" t="s">
        <v>444</v>
      </c>
      <c r="AN81" s="28" t="s">
        <v>444</v>
      </c>
      <c r="AO81" s="28" t="s">
        <v>444</v>
      </c>
    </row>
    <row r="82" spans="1:41">
      <c r="A82">
        <v>71</v>
      </c>
      <c r="B82" s="28" t="s">
        <v>436</v>
      </c>
      <c r="C82" s="28" t="s">
        <v>445</v>
      </c>
      <c r="D82" s="28" t="s">
        <v>15</v>
      </c>
      <c r="E82" s="28" t="s">
        <v>446</v>
      </c>
      <c r="F82" s="28" t="s">
        <v>447</v>
      </c>
      <c r="G82" s="28" t="s">
        <v>445</v>
      </c>
      <c r="H82" s="28" t="s">
        <v>15</v>
      </c>
      <c r="I82" s="28" t="s">
        <v>15</v>
      </c>
      <c r="J82" s="28" t="s">
        <v>445</v>
      </c>
      <c r="K82" s="28" t="s">
        <v>436</v>
      </c>
      <c r="L82" s="28" t="s">
        <v>445</v>
      </c>
      <c r="M82" s="28" t="s">
        <v>461</v>
      </c>
      <c r="N82" s="28" t="s">
        <v>438</v>
      </c>
      <c r="O82" s="28" t="s">
        <v>437</v>
      </c>
      <c r="P82" s="28" t="s">
        <v>579</v>
      </c>
      <c r="Q82" s="28" t="s">
        <v>619</v>
      </c>
      <c r="R82" s="28" t="s">
        <v>620</v>
      </c>
      <c r="S82" s="28" t="s">
        <v>458</v>
      </c>
      <c r="T82" s="28" t="s">
        <v>444</v>
      </c>
      <c r="U82" s="28" t="s">
        <v>444</v>
      </c>
      <c r="V82" s="28" t="s">
        <v>444</v>
      </c>
      <c r="W82" s="28" t="s">
        <v>444</v>
      </c>
      <c r="X82" s="28" t="s">
        <v>444</v>
      </c>
      <c r="Y82" s="28" t="s">
        <v>444</v>
      </c>
      <c r="Z82" s="28" t="s">
        <v>444</v>
      </c>
      <c r="AA82" s="28" t="s">
        <v>444</v>
      </c>
      <c r="AB82" s="28" t="s">
        <v>444</v>
      </c>
      <c r="AC82" s="28" t="s">
        <v>444</v>
      </c>
      <c r="AD82" s="28" t="s">
        <v>444</v>
      </c>
      <c r="AE82" s="28" t="s">
        <v>444</v>
      </c>
      <c r="AF82" s="28" t="s">
        <v>444</v>
      </c>
      <c r="AG82" s="28" t="s">
        <v>444</v>
      </c>
      <c r="AH82" s="28" t="s">
        <v>444</v>
      </c>
      <c r="AI82" s="28" t="s">
        <v>444</v>
      </c>
      <c r="AJ82" s="28" t="s">
        <v>444</v>
      </c>
      <c r="AK82" s="28" t="s">
        <v>444</v>
      </c>
      <c r="AL82" s="28" t="s">
        <v>444</v>
      </c>
      <c r="AM82" s="28" t="s">
        <v>444</v>
      </c>
      <c r="AN82" s="28" t="s">
        <v>444</v>
      </c>
      <c r="AO82" s="28" t="s">
        <v>444</v>
      </c>
    </row>
    <row r="83" spans="1:41">
      <c r="A83">
        <v>72</v>
      </c>
      <c r="B83" s="28" t="s">
        <v>15</v>
      </c>
      <c r="C83" s="28" t="s">
        <v>445</v>
      </c>
      <c r="D83" s="28" t="s">
        <v>15</v>
      </c>
      <c r="E83" s="28" t="s">
        <v>445</v>
      </c>
      <c r="F83" s="28" t="s">
        <v>15</v>
      </c>
      <c r="G83" s="28" t="s">
        <v>15</v>
      </c>
      <c r="H83" s="28" t="s">
        <v>15</v>
      </c>
      <c r="I83" s="28" t="s">
        <v>445</v>
      </c>
      <c r="J83" s="28" t="s">
        <v>445</v>
      </c>
      <c r="K83" s="28" t="s">
        <v>436</v>
      </c>
      <c r="L83" s="28" t="s">
        <v>15</v>
      </c>
      <c r="M83" s="28" t="s">
        <v>480</v>
      </c>
      <c r="N83" s="28" t="s">
        <v>483</v>
      </c>
      <c r="O83" s="28" t="s">
        <v>439</v>
      </c>
      <c r="P83" s="28" t="s">
        <v>439</v>
      </c>
      <c r="Q83" s="28" t="s">
        <v>456</v>
      </c>
      <c r="R83" s="28" t="s">
        <v>621</v>
      </c>
      <c r="S83" s="28" t="s">
        <v>499</v>
      </c>
      <c r="T83" s="28" t="s">
        <v>444</v>
      </c>
      <c r="U83" s="28" t="s">
        <v>444</v>
      </c>
      <c r="V83" s="28" t="s">
        <v>444</v>
      </c>
      <c r="W83" s="28" t="s">
        <v>444</v>
      </c>
      <c r="X83" s="28" t="s">
        <v>444</v>
      </c>
      <c r="Y83" s="28" t="s">
        <v>444</v>
      </c>
      <c r="Z83" s="28" t="s">
        <v>444</v>
      </c>
      <c r="AA83" s="28" t="s">
        <v>444</v>
      </c>
      <c r="AB83" s="28" t="s">
        <v>444</v>
      </c>
      <c r="AC83" s="28" t="s">
        <v>444</v>
      </c>
      <c r="AD83" s="28" t="s">
        <v>444</v>
      </c>
      <c r="AE83" s="28" t="s">
        <v>444</v>
      </c>
      <c r="AF83" s="28" t="s">
        <v>444</v>
      </c>
      <c r="AG83" s="28" t="s">
        <v>444</v>
      </c>
      <c r="AH83" s="28" t="s">
        <v>444</v>
      </c>
      <c r="AI83" s="28" t="s">
        <v>444</v>
      </c>
      <c r="AJ83" s="28" t="s">
        <v>444</v>
      </c>
      <c r="AK83" s="28" t="s">
        <v>444</v>
      </c>
      <c r="AL83" s="28" t="s">
        <v>444</v>
      </c>
      <c r="AM83" s="28" t="s">
        <v>444</v>
      </c>
      <c r="AN83" s="28" t="s">
        <v>444</v>
      </c>
      <c r="AO83" s="28" t="s">
        <v>444</v>
      </c>
    </row>
    <row r="84" spans="1:41">
      <c r="A84">
        <v>73</v>
      </c>
      <c r="B84" s="28" t="s">
        <v>15</v>
      </c>
      <c r="C84" s="28" t="s">
        <v>15</v>
      </c>
      <c r="D84" s="28" t="s">
        <v>447</v>
      </c>
      <c r="E84" s="28" t="s">
        <v>445</v>
      </c>
      <c r="F84" s="28" t="s">
        <v>15</v>
      </c>
      <c r="G84" s="28" t="s">
        <v>15</v>
      </c>
      <c r="H84" s="28" t="s">
        <v>15</v>
      </c>
      <c r="I84" s="28" t="s">
        <v>445</v>
      </c>
      <c r="J84" s="28" t="s">
        <v>15</v>
      </c>
      <c r="K84" s="28" t="s">
        <v>15</v>
      </c>
      <c r="L84" s="28" t="s">
        <v>436</v>
      </c>
      <c r="M84" s="28" t="s">
        <v>437</v>
      </c>
      <c r="N84" s="28" t="s">
        <v>438</v>
      </c>
      <c r="O84" s="28" t="s">
        <v>439</v>
      </c>
      <c r="P84" s="28" t="s">
        <v>440</v>
      </c>
      <c r="Q84" s="28" t="s">
        <v>456</v>
      </c>
      <c r="R84" s="28" t="s">
        <v>622</v>
      </c>
      <c r="S84" s="28" t="s">
        <v>623</v>
      </c>
      <c r="T84" s="28" t="s">
        <v>444</v>
      </c>
      <c r="U84" s="28" t="s">
        <v>444</v>
      </c>
      <c r="V84" s="28" t="s">
        <v>444</v>
      </c>
      <c r="W84" s="28" t="s">
        <v>444</v>
      </c>
      <c r="X84" s="28" t="s">
        <v>444</v>
      </c>
      <c r="Y84" s="28" t="s">
        <v>444</v>
      </c>
      <c r="Z84" s="28" t="s">
        <v>444</v>
      </c>
      <c r="AA84" s="28" t="s">
        <v>444</v>
      </c>
      <c r="AB84" s="28" t="s">
        <v>444</v>
      </c>
      <c r="AC84" s="28" t="s">
        <v>444</v>
      </c>
      <c r="AD84" s="28" t="s">
        <v>444</v>
      </c>
      <c r="AE84" s="28" t="s">
        <v>444</v>
      </c>
      <c r="AF84" s="28" t="s">
        <v>444</v>
      </c>
      <c r="AG84" s="28" t="s">
        <v>444</v>
      </c>
      <c r="AH84" s="28" t="s">
        <v>444</v>
      </c>
      <c r="AI84" s="28" t="s">
        <v>444</v>
      </c>
      <c r="AJ84" s="28" t="s">
        <v>444</v>
      </c>
      <c r="AK84" s="28" t="s">
        <v>444</v>
      </c>
      <c r="AL84" s="28" t="s">
        <v>444</v>
      </c>
      <c r="AM84" s="28" t="s">
        <v>444</v>
      </c>
      <c r="AN84" s="28" t="s">
        <v>444</v>
      </c>
      <c r="AO84" s="28" t="s">
        <v>444</v>
      </c>
    </row>
    <row r="85" spans="1:41">
      <c r="A85">
        <v>74</v>
      </c>
      <c r="B85" s="28" t="s">
        <v>445</v>
      </c>
      <c r="C85" s="28" t="s">
        <v>445</v>
      </c>
      <c r="D85" s="28" t="s">
        <v>15</v>
      </c>
      <c r="E85" s="28" t="s">
        <v>15</v>
      </c>
      <c r="F85" s="28" t="s">
        <v>15</v>
      </c>
      <c r="G85" s="28" t="s">
        <v>445</v>
      </c>
      <c r="H85" s="28" t="s">
        <v>15</v>
      </c>
      <c r="I85" s="28" t="s">
        <v>15</v>
      </c>
      <c r="J85" s="28" t="s">
        <v>447</v>
      </c>
      <c r="K85" s="28" t="s">
        <v>15</v>
      </c>
      <c r="L85" s="28" t="s">
        <v>436</v>
      </c>
      <c r="M85" s="28" t="s">
        <v>437</v>
      </c>
      <c r="N85" s="28" t="s">
        <v>600</v>
      </c>
      <c r="O85" s="28" t="s">
        <v>439</v>
      </c>
      <c r="P85" s="28" t="s">
        <v>440</v>
      </c>
      <c r="Q85" s="28" t="s">
        <v>601</v>
      </c>
      <c r="R85" s="28" t="s">
        <v>602</v>
      </c>
      <c r="S85" s="28" t="s">
        <v>584</v>
      </c>
      <c r="T85" s="28" t="s">
        <v>444</v>
      </c>
      <c r="U85" s="28" t="s">
        <v>444</v>
      </c>
      <c r="V85" s="28" t="s">
        <v>444</v>
      </c>
      <c r="W85" s="28" t="s">
        <v>444</v>
      </c>
      <c r="X85" s="28" t="s">
        <v>444</v>
      </c>
      <c r="Y85" s="28" t="s">
        <v>444</v>
      </c>
      <c r="Z85" s="28" t="s">
        <v>444</v>
      </c>
      <c r="AA85" s="28" t="s">
        <v>444</v>
      </c>
      <c r="AB85" s="28" t="s">
        <v>444</v>
      </c>
      <c r="AC85" s="28" t="s">
        <v>444</v>
      </c>
      <c r="AD85" s="28" t="s">
        <v>444</v>
      </c>
      <c r="AE85" s="28" t="s">
        <v>444</v>
      </c>
      <c r="AF85" s="28" t="s">
        <v>444</v>
      </c>
      <c r="AG85" s="28" t="s">
        <v>444</v>
      </c>
      <c r="AH85" s="28" t="s">
        <v>444</v>
      </c>
      <c r="AI85" s="28" t="s">
        <v>444</v>
      </c>
      <c r="AJ85" s="28" t="s">
        <v>444</v>
      </c>
      <c r="AK85" s="28" t="s">
        <v>444</v>
      </c>
      <c r="AL85" s="28" t="s">
        <v>444</v>
      </c>
      <c r="AM85" s="28" t="s">
        <v>444</v>
      </c>
      <c r="AN85" s="28" t="s">
        <v>444</v>
      </c>
      <c r="AO85" s="28" t="s">
        <v>444</v>
      </c>
    </row>
    <row r="86" spans="1:41">
      <c r="A86">
        <v>75</v>
      </c>
      <c r="B86" s="28" t="s">
        <v>15</v>
      </c>
      <c r="C86" s="28" t="s">
        <v>445</v>
      </c>
      <c r="D86" s="28" t="s">
        <v>15</v>
      </c>
      <c r="E86" s="28" t="s">
        <v>15</v>
      </c>
      <c r="F86" s="28" t="s">
        <v>15</v>
      </c>
      <c r="G86" s="28" t="s">
        <v>445</v>
      </c>
      <c r="H86" s="28" t="s">
        <v>15</v>
      </c>
      <c r="I86" s="28" t="s">
        <v>445</v>
      </c>
      <c r="J86" s="28" t="s">
        <v>445</v>
      </c>
      <c r="K86" s="28" t="s">
        <v>15</v>
      </c>
      <c r="L86" s="28" t="s">
        <v>436</v>
      </c>
      <c r="M86" s="28" t="s">
        <v>437</v>
      </c>
      <c r="N86" s="28" t="s">
        <v>624</v>
      </c>
      <c r="O86" s="28" t="s">
        <v>439</v>
      </c>
      <c r="P86" s="28" t="s">
        <v>440</v>
      </c>
      <c r="Q86" s="28" t="s">
        <v>504</v>
      </c>
      <c r="R86" s="28" t="s">
        <v>625</v>
      </c>
      <c r="S86" s="28" t="s">
        <v>584</v>
      </c>
      <c r="T86" s="28" t="s">
        <v>444</v>
      </c>
      <c r="U86" s="28" t="s">
        <v>444</v>
      </c>
      <c r="V86" s="28" t="s">
        <v>444</v>
      </c>
      <c r="W86" s="28" t="s">
        <v>444</v>
      </c>
      <c r="X86" s="28" t="s">
        <v>444</v>
      </c>
      <c r="Y86" s="28" t="s">
        <v>444</v>
      </c>
      <c r="Z86" s="28" t="s">
        <v>444</v>
      </c>
      <c r="AA86" s="28" t="s">
        <v>444</v>
      </c>
      <c r="AB86" s="28" t="s">
        <v>444</v>
      </c>
      <c r="AC86" s="28" t="s">
        <v>444</v>
      </c>
      <c r="AD86" s="28" t="s">
        <v>444</v>
      </c>
      <c r="AE86" s="28" t="s">
        <v>444</v>
      </c>
      <c r="AF86" s="28" t="s">
        <v>444</v>
      </c>
      <c r="AG86" s="28" t="s">
        <v>444</v>
      </c>
      <c r="AH86" s="28" t="s">
        <v>444</v>
      </c>
      <c r="AI86" s="28" t="s">
        <v>444</v>
      </c>
      <c r="AJ86" s="28" t="s">
        <v>444</v>
      </c>
      <c r="AK86" s="28" t="s">
        <v>444</v>
      </c>
      <c r="AL86" s="28" t="s">
        <v>444</v>
      </c>
      <c r="AM86" s="28" t="s">
        <v>444</v>
      </c>
      <c r="AN86" s="28" t="s">
        <v>444</v>
      </c>
      <c r="AO86" s="28" t="s">
        <v>444</v>
      </c>
    </row>
    <row r="87" spans="1:41">
      <c r="A87">
        <v>76</v>
      </c>
      <c r="B87" s="28" t="s">
        <v>15</v>
      </c>
      <c r="C87" s="28" t="s">
        <v>15</v>
      </c>
      <c r="D87" s="28" t="s">
        <v>447</v>
      </c>
      <c r="E87" s="28" t="s">
        <v>446</v>
      </c>
      <c r="F87" s="28" t="s">
        <v>445</v>
      </c>
      <c r="G87" s="28" t="s">
        <v>15</v>
      </c>
      <c r="H87" s="28" t="s">
        <v>15</v>
      </c>
      <c r="I87" s="28" t="s">
        <v>445</v>
      </c>
      <c r="J87" s="28" t="s">
        <v>445</v>
      </c>
      <c r="K87" s="28" t="s">
        <v>447</v>
      </c>
      <c r="L87" s="28" t="s">
        <v>15</v>
      </c>
      <c r="M87" s="28" t="s">
        <v>536</v>
      </c>
      <c r="N87" s="28" t="s">
        <v>575</v>
      </c>
      <c r="O87" s="28" t="s">
        <v>439</v>
      </c>
      <c r="P87" s="28" t="s">
        <v>449</v>
      </c>
      <c r="Q87" s="28" t="s">
        <v>480</v>
      </c>
      <c r="R87" s="28" t="s">
        <v>520</v>
      </c>
      <c r="S87" s="28" t="s">
        <v>626</v>
      </c>
      <c r="T87" s="28" t="s">
        <v>444</v>
      </c>
      <c r="U87" s="28" t="s">
        <v>444</v>
      </c>
      <c r="V87" s="28" t="s">
        <v>444</v>
      </c>
      <c r="W87" s="28" t="s">
        <v>444</v>
      </c>
      <c r="X87" s="28" t="s">
        <v>444</v>
      </c>
      <c r="Y87" s="28" t="s">
        <v>444</v>
      </c>
      <c r="Z87" s="28" t="s">
        <v>444</v>
      </c>
      <c r="AA87" s="28" t="s">
        <v>444</v>
      </c>
      <c r="AB87" s="28" t="s">
        <v>444</v>
      </c>
      <c r="AC87" s="28" t="s">
        <v>444</v>
      </c>
      <c r="AD87" s="28" t="s">
        <v>444</v>
      </c>
      <c r="AE87" s="28" t="s">
        <v>444</v>
      </c>
      <c r="AF87" s="28" t="s">
        <v>444</v>
      </c>
      <c r="AG87" s="28" t="s">
        <v>444</v>
      </c>
      <c r="AH87" s="28" t="s">
        <v>444</v>
      </c>
      <c r="AI87" s="28" t="s">
        <v>444</v>
      </c>
      <c r="AJ87" s="28" t="s">
        <v>444</v>
      </c>
      <c r="AK87" s="28" t="s">
        <v>444</v>
      </c>
      <c r="AL87" s="28" t="s">
        <v>444</v>
      </c>
      <c r="AM87" s="28" t="s">
        <v>444</v>
      </c>
      <c r="AN87" s="28" t="s">
        <v>444</v>
      </c>
      <c r="AO87" s="28" t="s">
        <v>444</v>
      </c>
    </row>
    <row r="88" spans="1:41">
      <c r="A88">
        <v>77</v>
      </c>
      <c r="B88" s="28" t="s">
        <v>15</v>
      </c>
      <c r="C88" s="28" t="s">
        <v>445</v>
      </c>
      <c r="D88" s="28" t="s">
        <v>15</v>
      </c>
      <c r="E88" s="28" t="s">
        <v>15</v>
      </c>
      <c r="F88" s="28" t="s">
        <v>445</v>
      </c>
      <c r="G88" s="28" t="s">
        <v>445</v>
      </c>
      <c r="H88" s="28" t="s">
        <v>15</v>
      </c>
      <c r="I88" s="28" t="s">
        <v>15</v>
      </c>
      <c r="J88" s="28" t="s">
        <v>446</v>
      </c>
      <c r="K88" s="28" t="s">
        <v>447</v>
      </c>
      <c r="L88" s="28" t="s">
        <v>445</v>
      </c>
      <c r="M88" s="28" t="s">
        <v>454</v>
      </c>
      <c r="N88" s="28" t="s">
        <v>438</v>
      </c>
      <c r="O88" s="28" t="s">
        <v>439</v>
      </c>
      <c r="P88" s="28" t="s">
        <v>455</v>
      </c>
      <c r="Q88" s="28" t="s">
        <v>456</v>
      </c>
      <c r="R88" s="28" t="s">
        <v>457</v>
      </c>
      <c r="S88" s="28" t="s">
        <v>458</v>
      </c>
      <c r="T88" s="28" t="s">
        <v>444</v>
      </c>
      <c r="U88" s="28" t="s">
        <v>444</v>
      </c>
      <c r="V88" s="28" t="s">
        <v>444</v>
      </c>
      <c r="W88" s="28" t="s">
        <v>444</v>
      </c>
      <c r="X88" s="28" t="s">
        <v>444</v>
      </c>
      <c r="Y88" s="28" t="s">
        <v>444</v>
      </c>
      <c r="Z88" s="28" t="s">
        <v>444</v>
      </c>
      <c r="AA88" s="28" t="s">
        <v>444</v>
      </c>
      <c r="AB88" s="28" t="s">
        <v>444</v>
      </c>
      <c r="AC88" s="28" t="s">
        <v>444</v>
      </c>
      <c r="AD88" s="28" t="s">
        <v>444</v>
      </c>
      <c r="AE88" s="28" t="s">
        <v>444</v>
      </c>
      <c r="AF88" s="28" t="s">
        <v>444</v>
      </c>
      <c r="AG88" s="28" t="s">
        <v>444</v>
      </c>
      <c r="AH88" s="28" t="s">
        <v>444</v>
      </c>
      <c r="AI88" s="28" t="s">
        <v>444</v>
      </c>
      <c r="AJ88" s="28" t="s">
        <v>444</v>
      </c>
      <c r="AK88" s="28" t="s">
        <v>444</v>
      </c>
      <c r="AL88" s="28" t="s">
        <v>444</v>
      </c>
      <c r="AM88" s="28" t="s">
        <v>444</v>
      </c>
      <c r="AN88" s="28" t="s">
        <v>444</v>
      </c>
      <c r="AO88" s="28" t="s">
        <v>444</v>
      </c>
    </row>
    <row r="89" spans="1:41">
      <c r="A89">
        <v>78</v>
      </c>
      <c r="B89" s="28" t="s">
        <v>447</v>
      </c>
      <c r="C89" s="28" t="s">
        <v>15</v>
      </c>
      <c r="D89" s="28" t="s">
        <v>15</v>
      </c>
      <c r="E89" s="28" t="s">
        <v>445</v>
      </c>
      <c r="F89" s="28" t="s">
        <v>447</v>
      </c>
      <c r="G89" s="28" t="s">
        <v>447</v>
      </c>
      <c r="H89" s="28" t="s">
        <v>436</v>
      </c>
      <c r="I89" s="28" t="s">
        <v>436</v>
      </c>
      <c r="J89" s="28" t="s">
        <v>445</v>
      </c>
      <c r="K89" s="28" t="s">
        <v>15</v>
      </c>
      <c r="L89" s="28" t="s">
        <v>15</v>
      </c>
      <c r="M89" s="28" t="s">
        <v>460</v>
      </c>
      <c r="N89" s="28" t="s">
        <v>461</v>
      </c>
      <c r="O89" s="28" t="s">
        <v>504</v>
      </c>
      <c r="P89" s="28" t="s">
        <v>627</v>
      </c>
      <c r="Q89" s="28" t="s">
        <v>504</v>
      </c>
      <c r="R89" s="28" t="s">
        <v>476</v>
      </c>
      <c r="S89" s="28" t="s">
        <v>452</v>
      </c>
      <c r="T89" s="28" t="s">
        <v>444</v>
      </c>
      <c r="U89" s="28" t="s">
        <v>444</v>
      </c>
      <c r="V89" s="28" t="s">
        <v>444</v>
      </c>
      <c r="W89" s="28" t="s">
        <v>444</v>
      </c>
      <c r="X89" s="28" t="s">
        <v>444</v>
      </c>
      <c r="Y89" s="28" t="s">
        <v>444</v>
      </c>
      <c r="Z89" s="28" t="s">
        <v>444</v>
      </c>
      <c r="AA89" s="28" t="s">
        <v>444</v>
      </c>
      <c r="AB89" s="28" t="s">
        <v>444</v>
      </c>
      <c r="AC89" s="28" t="s">
        <v>444</v>
      </c>
      <c r="AD89" s="28" t="s">
        <v>444</v>
      </c>
      <c r="AE89" s="28" t="s">
        <v>444</v>
      </c>
      <c r="AF89" s="28" t="s">
        <v>444</v>
      </c>
      <c r="AG89" s="28" t="s">
        <v>444</v>
      </c>
      <c r="AH89" s="28" t="s">
        <v>444</v>
      </c>
      <c r="AI89" s="28" t="s">
        <v>444</v>
      </c>
      <c r="AJ89" s="28" t="s">
        <v>444</v>
      </c>
      <c r="AK89" s="28" t="s">
        <v>444</v>
      </c>
      <c r="AL89" s="28" t="s">
        <v>444</v>
      </c>
      <c r="AM89" s="28" t="s">
        <v>444</v>
      </c>
      <c r="AN89" s="28" t="s">
        <v>444</v>
      </c>
      <c r="AO89" s="28" t="s">
        <v>444</v>
      </c>
    </row>
    <row r="90" spans="1:41">
      <c r="A90">
        <v>79</v>
      </c>
      <c r="B90" s="28" t="s">
        <v>15</v>
      </c>
      <c r="C90" s="28" t="s">
        <v>15</v>
      </c>
      <c r="D90" s="28" t="s">
        <v>447</v>
      </c>
      <c r="E90" s="28" t="s">
        <v>15</v>
      </c>
      <c r="F90" s="28" t="s">
        <v>15</v>
      </c>
      <c r="G90" s="28" t="s">
        <v>445</v>
      </c>
      <c r="H90" s="28" t="s">
        <v>15</v>
      </c>
      <c r="I90" s="28" t="s">
        <v>15</v>
      </c>
      <c r="J90" s="28" t="s">
        <v>15</v>
      </c>
      <c r="K90" s="28" t="s">
        <v>15</v>
      </c>
      <c r="L90" s="28" t="s">
        <v>436</v>
      </c>
      <c r="M90" s="28" t="s">
        <v>463</v>
      </c>
      <c r="N90" s="28" t="s">
        <v>438</v>
      </c>
      <c r="O90" s="28" t="s">
        <v>439</v>
      </c>
      <c r="P90" s="28" t="s">
        <v>494</v>
      </c>
      <c r="Q90" s="28" t="s">
        <v>484</v>
      </c>
      <c r="R90" s="28" t="s">
        <v>589</v>
      </c>
      <c r="S90" s="28" t="s">
        <v>458</v>
      </c>
      <c r="T90" s="28" t="s">
        <v>444</v>
      </c>
      <c r="U90" s="28" t="s">
        <v>444</v>
      </c>
      <c r="V90" s="28" t="s">
        <v>444</v>
      </c>
      <c r="W90" s="28" t="s">
        <v>444</v>
      </c>
      <c r="X90" s="28" t="s">
        <v>444</v>
      </c>
      <c r="Y90" s="28" t="s">
        <v>444</v>
      </c>
      <c r="Z90" s="28" t="s">
        <v>444</v>
      </c>
      <c r="AA90" s="28" t="s">
        <v>444</v>
      </c>
      <c r="AB90" s="28" t="s">
        <v>444</v>
      </c>
      <c r="AC90" s="28" t="s">
        <v>444</v>
      </c>
      <c r="AD90" s="28" t="s">
        <v>444</v>
      </c>
      <c r="AE90" s="28" t="s">
        <v>444</v>
      </c>
      <c r="AF90" s="28" t="s">
        <v>444</v>
      </c>
      <c r="AG90" s="28" t="s">
        <v>444</v>
      </c>
      <c r="AH90" s="28" t="s">
        <v>444</v>
      </c>
      <c r="AI90" s="28" t="s">
        <v>444</v>
      </c>
      <c r="AJ90" s="28" t="s">
        <v>444</v>
      </c>
      <c r="AK90" s="28" t="s">
        <v>444</v>
      </c>
      <c r="AL90" s="28" t="s">
        <v>444</v>
      </c>
      <c r="AM90" s="28" t="s">
        <v>444</v>
      </c>
      <c r="AN90" s="28" t="s">
        <v>444</v>
      </c>
      <c r="AO90" s="28" t="s">
        <v>444</v>
      </c>
    </row>
    <row r="91" spans="1:41">
      <c r="A91">
        <v>80</v>
      </c>
      <c r="B91" s="28" t="s">
        <v>15</v>
      </c>
      <c r="C91" s="28" t="s">
        <v>15</v>
      </c>
      <c r="D91" s="28" t="s">
        <v>15</v>
      </c>
      <c r="E91" s="28" t="s">
        <v>15</v>
      </c>
      <c r="F91" s="28" t="s">
        <v>15</v>
      </c>
      <c r="G91" s="28" t="s">
        <v>445</v>
      </c>
      <c r="H91" s="28" t="s">
        <v>15</v>
      </c>
      <c r="I91" s="28" t="s">
        <v>15</v>
      </c>
      <c r="J91" s="28" t="s">
        <v>15</v>
      </c>
      <c r="K91" s="28" t="s">
        <v>436</v>
      </c>
      <c r="L91" s="28" t="s">
        <v>436</v>
      </c>
      <c r="M91" s="28" t="s">
        <v>463</v>
      </c>
      <c r="N91" s="28" t="s">
        <v>438</v>
      </c>
      <c r="O91" s="28" t="s">
        <v>439</v>
      </c>
      <c r="P91" s="28" t="s">
        <v>440</v>
      </c>
      <c r="Q91" s="28" t="s">
        <v>628</v>
      </c>
      <c r="R91" s="28" t="s">
        <v>620</v>
      </c>
      <c r="S91" s="28" t="s">
        <v>458</v>
      </c>
      <c r="T91" s="28" t="s">
        <v>444</v>
      </c>
      <c r="U91" s="28" t="s">
        <v>444</v>
      </c>
      <c r="V91" s="28" t="s">
        <v>444</v>
      </c>
      <c r="W91" s="28" t="s">
        <v>444</v>
      </c>
      <c r="X91" s="28" t="s">
        <v>444</v>
      </c>
      <c r="Y91" s="28" t="s">
        <v>444</v>
      </c>
      <c r="Z91" s="28" t="s">
        <v>444</v>
      </c>
      <c r="AA91" s="28" t="s">
        <v>444</v>
      </c>
      <c r="AB91" s="28" t="s">
        <v>444</v>
      </c>
      <c r="AC91" s="28" t="s">
        <v>444</v>
      </c>
      <c r="AD91" s="28" t="s">
        <v>444</v>
      </c>
      <c r="AE91" s="28" t="s">
        <v>444</v>
      </c>
      <c r="AF91" s="28" t="s">
        <v>444</v>
      </c>
      <c r="AG91" s="28" t="s">
        <v>444</v>
      </c>
      <c r="AH91" s="28" t="s">
        <v>444</v>
      </c>
      <c r="AI91" s="28" t="s">
        <v>444</v>
      </c>
      <c r="AJ91" s="28" t="s">
        <v>444</v>
      </c>
      <c r="AK91" s="28" t="s">
        <v>444</v>
      </c>
      <c r="AL91" s="28" t="s">
        <v>444</v>
      </c>
      <c r="AM91" s="28" t="s">
        <v>444</v>
      </c>
      <c r="AN91" s="28" t="s">
        <v>444</v>
      </c>
      <c r="AO91" s="28" t="s">
        <v>444</v>
      </c>
    </row>
    <row r="92" spans="1:41">
      <c r="A92">
        <v>81</v>
      </c>
      <c r="B92" s="28" t="s">
        <v>15</v>
      </c>
      <c r="C92" s="28" t="s">
        <v>445</v>
      </c>
      <c r="D92" s="28" t="s">
        <v>445</v>
      </c>
      <c r="E92" s="28" t="s">
        <v>15</v>
      </c>
      <c r="F92" s="28" t="s">
        <v>15</v>
      </c>
      <c r="G92" s="28" t="s">
        <v>15</v>
      </c>
      <c r="H92" s="28" t="s">
        <v>15</v>
      </c>
      <c r="I92" s="28" t="s">
        <v>445</v>
      </c>
      <c r="J92" s="28" t="s">
        <v>445</v>
      </c>
      <c r="K92" s="28" t="s">
        <v>15</v>
      </c>
      <c r="L92" s="28" t="s">
        <v>445</v>
      </c>
      <c r="M92" s="28" t="s">
        <v>492</v>
      </c>
      <c r="N92" s="28" t="s">
        <v>629</v>
      </c>
      <c r="O92" s="28" t="s">
        <v>439</v>
      </c>
      <c r="P92" s="28" t="s">
        <v>518</v>
      </c>
      <c r="Q92" s="28" t="s">
        <v>486</v>
      </c>
      <c r="R92" s="28" t="s">
        <v>630</v>
      </c>
      <c r="S92" s="28" t="s">
        <v>520</v>
      </c>
      <c r="T92" s="28" t="s">
        <v>444</v>
      </c>
      <c r="U92" s="28" t="s">
        <v>444</v>
      </c>
      <c r="V92" s="28" t="s">
        <v>444</v>
      </c>
      <c r="W92" s="28" t="s">
        <v>444</v>
      </c>
      <c r="X92" s="28" t="s">
        <v>444</v>
      </c>
      <c r="Y92" s="28" t="s">
        <v>444</v>
      </c>
      <c r="Z92" s="28" t="s">
        <v>444</v>
      </c>
      <c r="AA92" s="28" t="s">
        <v>444</v>
      </c>
      <c r="AB92" s="28" t="s">
        <v>444</v>
      </c>
      <c r="AC92" s="28" t="s">
        <v>444</v>
      </c>
      <c r="AD92" s="28" t="s">
        <v>444</v>
      </c>
      <c r="AE92" s="28" t="s">
        <v>444</v>
      </c>
      <c r="AF92" s="28" t="s">
        <v>444</v>
      </c>
      <c r="AG92" s="28" t="s">
        <v>444</v>
      </c>
      <c r="AH92" s="28" t="s">
        <v>444</v>
      </c>
      <c r="AI92" s="28" t="s">
        <v>444</v>
      </c>
      <c r="AJ92" s="28" t="s">
        <v>444</v>
      </c>
      <c r="AK92" s="28" t="s">
        <v>444</v>
      </c>
      <c r="AL92" s="28" t="s">
        <v>444</v>
      </c>
      <c r="AM92" s="28" t="s">
        <v>444</v>
      </c>
      <c r="AN92" s="28" t="s">
        <v>444</v>
      </c>
      <c r="AO92" s="28" t="s">
        <v>444</v>
      </c>
    </row>
    <row r="93" spans="1:41">
      <c r="A93">
        <v>82</v>
      </c>
      <c r="B93" s="28" t="s">
        <v>445</v>
      </c>
      <c r="C93" s="28" t="s">
        <v>445</v>
      </c>
      <c r="D93" s="28" t="s">
        <v>15</v>
      </c>
      <c r="E93" s="28" t="s">
        <v>15</v>
      </c>
      <c r="F93" s="28" t="s">
        <v>445</v>
      </c>
      <c r="G93" s="28" t="s">
        <v>445</v>
      </c>
      <c r="H93" s="28" t="s">
        <v>15</v>
      </c>
      <c r="I93" s="28" t="s">
        <v>445</v>
      </c>
      <c r="J93" s="28" t="s">
        <v>445</v>
      </c>
      <c r="K93" s="28" t="s">
        <v>15</v>
      </c>
      <c r="L93" s="28" t="s">
        <v>445</v>
      </c>
      <c r="M93" s="28" t="s">
        <v>437</v>
      </c>
      <c r="N93" s="28" t="s">
        <v>463</v>
      </c>
      <c r="O93" s="28" t="s">
        <v>528</v>
      </c>
      <c r="P93" s="28" t="s">
        <v>440</v>
      </c>
      <c r="Q93" s="28" t="s">
        <v>631</v>
      </c>
      <c r="R93" s="28" t="s">
        <v>632</v>
      </c>
      <c r="S93" s="28" t="s">
        <v>594</v>
      </c>
      <c r="T93" s="28" t="s">
        <v>444</v>
      </c>
      <c r="U93" s="28" t="s">
        <v>444</v>
      </c>
      <c r="V93" s="28" t="s">
        <v>444</v>
      </c>
      <c r="W93" s="28" t="s">
        <v>444</v>
      </c>
      <c r="X93" s="28" t="s">
        <v>444</v>
      </c>
      <c r="Y93" s="28" t="s">
        <v>444</v>
      </c>
      <c r="Z93" s="28" t="s">
        <v>444</v>
      </c>
      <c r="AA93" s="28" t="s">
        <v>444</v>
      </c>
      <c r="AB93" s="28" t="s">
        <v>444</v>
      </c>
      <c r="AC93" s="28" t="s">
        <v>444</v>
      </c>
      <c r="AD93" s="28" t="s">
        <v>444</v>
      </c>
      <c r="AE93" s="28" t="s">
        <v>444</v>
      </c>
      <c r="AF93" s="28" t="s">
        <v>444</v>
      </c>
      <c r="AG93" s="28" t="s">
        <v>444</v>
      </c>
      <c r="AH93" s="28" t="s">
        <v>444</v>
      </c>
      <c r="AI93" s="28" t="s">
        <v>444</v>
      </c>
      <c r="AJ93" s="28" t="s">
        <v>444</v>
      </c>
      <c r="AK93" s="28" t="s">
        <v>444</v>
      </c>
      <c r="AL93" s="28" t="s">
        <v>444</v>
      </c>
      <c r="AM93" s="28" t="s">
        <v>444</v>
      </c>
      <c r="AN93" s="28" t="s">
        <v>444</v>
      </c>
      <c r="AO93" s="28" t="s">
        <v>444</v>
      </c>
    </row>
    <row r="94" spans="1:41">
      <c r="A94">
        <v>83</v>
      </c>
      <c r="B94" s="28" t="s">
        <v>15</v>
      </c>
      <c r="C94" s="28" t="s">
        <v>445</v>
      </c>
      <c r="D94" s="28" t="s">
        <v>15</v>
      </c>
      <c r="E94" s="28" t="s">
        <v>15</v>
      </c>
      <c r="F94" s="28" t="s">
        <v>15</v>
      </c>
      <c r="G94" s="28" t="s">
        <v>445</v>
      </c>
      <c r="H94" s="28" t="s">
        <v>15</v>
      </c>
      <c r="I94" s="28" t="s">
        <v>15</v>
      </c>
      <c r="J94" s="28" t="s">
        <v>447</v>
      </c>
      <c r="K94" s="28" t="s">
        <v>15</v>
      </c>
      <c r="L94" s="28" t="s">
        <v>436</v>
      </c>
      <c r="M94" s="28" t="s">
        <v>437</v>
      </c>
      <c r="N94" s="28" t="s">
        <v>600</v>
      </c>
      <c r="O94" s="28" t="s">
        <v>439</v>
      </c>
      <c r="P94" s="28" t="s">
        <v>440</v>
      </c>
      <c r="Q94" s="28" t="s">
        <v>601</v>
      </c>
      <c r="R94" s="28" t="s">
        <v>625</v>
      </c>
      <c r="S94" s="28" t="s">
        <v>584</v>
      </c>
      <c r="T94" s="28" t="s">
        <v>444</v>
      </c>
      <c r="U94" s="28" t="s">
        <v>444</v>
      </c>
      <c r="V94" s="28" t="s">
        <v>444</v>
      </c>
      <c r="W94" s="28" t="s">
        <v>444</v>
      </c>
      <c r="X94" s="28" t="s">
        <v>444</v>
      </c>
      <c r="Y94" s="28" t="s">
        <v>444</v>
      </c>
      <c r="Z94" s="28" t="s">
        <v>444</v>
      </c>
      <c r="AA94" s="28" t="s">
        <v>444</v>
      </c>
      <c r="AB94" s="28" t="s">
        <v>444</v>
      </c>
      <c r="AC94" s="28" t="s">
        <v>444</v>
      </c>
      <c r="AD94" s="28" t="s">
        <v>444</v>
      </c>
      <c r="AE94" s="28" t="s">
        <v>444</v>
      </c>
      <c r="AF94" s="28" t="s">
        <v>444</v>
      </c>
      <c r="AG94" s="28" t="s">
        <v>444</v>
      </c>
      <c r="AH94" s="28" t="s">
        <v>444</v>
      </c>
      <c r="AI94" s="28" t="s">
        <v>444</v>
      </c>
      <c r="AJ94" s="28" t="s">
        <v>444</v>
      </c>
      <c r="AK94" s="28" t="s">
        <v>444</v>
      </c>
      <c r="AL94" s="28" t="s">
        <v>444</v>
      </c>
      <c r="AM94" s="28" t="s">
        <v>444</v>
      </c>
      <c r="AN94" s="28" t="s">
        <v>444</v>
      </c>
      <c r="AO94" s="28" t="s">
        <v>444</v>
      </c>
    </row>
    <row r="95" spans="1:41">
      <c r="A95">
        <v>84</v>
      </c>
      <c r="B95" s="28" t="s">
        <v>15</v>
      </c>
      <c r="C95" s="28" t="s">
        <v>445</v>
      </c>
      <c r="D95" s="28" t="s">
        <v>15</v>
      </c>
      <c r="E95" s="28" t="s">
        <v>15</v>
      </c>
      <c r="F95" s="28" t="s">
        <v>15</v>
      </c>
      <c r="G95" s="28" t="s">
        <v>15</v>
      </c>
      <c r="H95" s="28" t="s">
        <v>15</v>
      </c>
      <c r="I95" s="28" t="s">
        <v>15</v>
      </c>
      <c r="J95" s="28" t="s">
        <v>445</v>
      </c>
      <c r="K95" s="28" t="s">
        <v>436</v>
      </c>
      <c r="L95" s="28" t="s">
        <v>436</v>
      </c>
      <c r="M95" s="28" t="s">
        <v>437</v>
      </c>
      <c r="N95" s="28" t="s">
        <v>438</v>
      </c>
      <c r="O95" s="28" t="s">
        <v>439</v>
      </c>
      <c r="P95" s="28" t="s">
        <v>440</v>
      </c>
      <c r="Q95" s="28" t="s">
        <v>456</v>
      </c>
      <c r="R95" s="28" t="s">
        <v>633</v>
      </c>
      <c r="S95" s="28" t="s">
        <v>458</v>
      </c>
      <c r="T95" s="28" t="s">
        <v>444</v>
      </c>
      <c r="U95" s="28" t="s">
        <v>444</v>
      </c>
      <c r="V95" s="28" t="s">
        <v>444</v>
      </c>
      <c r="W95" s="28" t="s">
        <v>444</v>
      </c>
      <c r="X95" s="28" t="s">
        <v>444</v>
      </c>
      <c r="Y95" s="28" t="s">
        <v>444</v>
      </c>
      <c r="Z95" s="28" t="s">
        <v>444</v>
      </c>
      <c r="AA95" s="28" t="s">
        <v>444</v>
      </c>
      <c r="AB95" s="28" t="s">
        <v>444</v>
      </c>
      <c r="AC95" s="28" t="s">
        <v>444</v>
      </c>
      <c r="AD95" s="28" t="s">
        <v>444</v>
      </c>
      <c r="AE95" s="28" t="s">
        <v>444</v>
      </c>
      <c r="AF95" s="28" t="s">
        <v>444</v>
      </c>
      <c r="AG95" s="28" t="s">
        <v>444</v>
      </c>
      <c r="AH95" s="28" t="s">
        <v>444</v>
      </c>
      <c r="AI95" s="28" t="s">
        <v>444</v>
      </c>
      <c r="AJ95" s="28" t="s">
        <v>444</v>
      </c>
      <c r="AK95" s="28" t="s">
        <v>444</v>
      </c>
      <c r="AL95" s="28" t="s">
        <v>444</v>
      </c>
      <c r="AM95" s="28" t="s">
        <v>444</v>
      </c>
      <c r="AN95" s="28" t="s">
        <v>444</v>
      </c>
      <c r="AO95" s="28" t="s">
        <v>444</v>
      </c>
    </row>
    <row r="96" spans="1:41">
      <c r="A96">
        <v>85</v>
      </c>
      <c r="B96" s="28" t="s">
        <v>15</v>
      </c>
      <c r="C96" s="28" t="s">
        <v>445</v>
      </c>
      <c r="D96" s="28" t="s">
        <v>15</v>
      </c>
      <c r="E96" s="28" t="s">
        <v>15</v>
      </c>
      <c r="F96" s="28" t="s">
        <v>15</v>
      </c>
      <c r="G96" s="28" t="s">
        <v>436</v>
      </c>
      <c r="H96" s="28" t="s">
        <v>15</v>
      </c>
      <c r="I96" s="28" t="s">
        <v>15</v>
      </c>
      <c r="J96" s="28" t="s">
        <v>436</v>
      </c>
      <c r="K96" s="28" t="s">
        <v>436</v>
      </c>
      <c r="L96" s="28" t="s">
        <v>436</v>
      </c>
      <c r="M96" s="28" t="s">
        <v>437</v>
      </c>
      <c r="N96" s="28" t="s">
        <v>504</v>
      </c>
      <c r="O96" s="28" t="s">
        <v>439</v>
      </c>
      <c r="P96" s="28" t="s">
        <v>584</v>
      </c>
      <c r="Q96" s="28" t="s">
        <v>456</v>
      </c>
      <c r="R96" s="28" t="s">
        <v>584</v>
      </c>
      <c r="S96" s="28" t="s">
        <v>452</v>
      </c>
      <c r="T96" s="28" t="s">
        <v>444</v>
      </c>
      <c r="U96" s="28" t="s">
        <v>444</v>
      </c>
      <c r="V96" s="28" t="s">
        <v>444</v>
      </c>
      <c r="W96" s="28" t="s">
        <v>444</v>
      </c>
      <c r="X96" s="28" t="s">
        <v>444</v>
      </c>
      <c r="Y96" s="28" t="s">
        <v>444</v>
      </c>
      <c r="Z96" s="28" t="s">
        <v>444</v>
      </c>
      <c r="AA96" s="28" t="s">
        <v>444</v>
      </c>
      <c r="AB96" s="28" t="s">
        <v>444</v>
      </c>
      <c r="AC96" s="28" t="s">
        <v>444</v>
      </c>
      <c r="AD96" s="28" t="s">
        <v>444</v>
      </c>
      <c r="AE96" s="28" t="s">
        <v>444</v>
      </c>
      <c r="AF96" s="28" t="s">
        <v>444</v>
      </c>
      <c r="AG96" s="28" t="s">
        <v>444</v>
      </c>
      <c r="AH96" s="28" t="s">
        <v>444</v>
      </c>
      <c r="AI96" s="28" t="s">
        <v>444</v>
      </c>
      <c r="AJ96" s="28" t="s">
        <v>444</v>
      </c>
      <c r="AK96" s="28" t="s">
        <v>444</v>
      </c>
      <c r="AL96" s="28" t="s">
        <v>444</v>
      </c>
      <c r="AM96" s="28" t="s">
        <v>444</v>
      </c>
      <c r="AN96" s="28" t="s">
        <v>444</v>
      </c>
      <c r="AO96" s="28" t="s">
        <v>444</v>
      </c>
    </row>
    <row r="97" spans="1:41">
      <c r="A97">
        <v>86</v>
      </c>
      <c r="B97" s="28" t="s">
        <v>15</v>
      </c>
      <c r="C97" s="28" t="s">
        <v>445</v>
      </c>
      <c r="D97" s="28" t="s">
        <v>15</v>
      </c>
      <c r="E97" s="28" t="s">
        <v>436</v>
      </c>
      <c r="F97" s="28" t="s">
        <v>15</v>
      </c>
      <c r="G97" s="28" t="s">
        <v>445</v>
      </c>
      <c r="H97" s="28" t="s">
        <v>15</v>
      </c>
      <c r="I97" s="28" t="s">
        <v>445</v>
      </c>
      <c r="J97" s="28" t="s">
        <v>15</v>
      </c>
      <c r="K97" s="28" t="s">
        <v>436</v>
      </c>
      <c r="L97" s="28" t="s">
        <v>544</v>
      </c>
      <c r="M97" s="28" t="s">
        <v>437</v>
      </c>
      <c r="N97" s="28" t="s">
        <v>438</v>
      </c>
      <c r="O97" s="28" t="s">
        <v>499</v>
      </c>
      <c r="P97" s="28" t="s">
        <v>494</v>
      </c>
      <c r="Q97" s="28" t="s">
        <v>456</v>
      </c>
      <c r="R97" s="28" t="s">
        <v>634</v>
      </c>
      <c r="S97" s="28" t="s">
        <v>483</v>
      </c>
      <c r="T97" s="28" t="s">
        <v>444</v>
      </c>
      <c r="U97" s="28" t="s">
        <v>444</v>
      </c>
      <c r="V97" s="28" t="s">
        <v>444</v>
      </c>
      <c r="W97" s="28" t="s">
        <v>444</v>
      </c>
      <c r="X97" s="28" t="s">
        <v>444</v>
      </c>
      <c r="Y97" s="28" t="s">
        <v>444</v>
      </c>
      <c r="Z97" s="28" t="s">
        <v>444</v>
      </c>
      <c r="AA97" s="28" t="s">
        <v>444</v>
      </c>
      <c r="AB97" s="28" t="s">
        <v>444</v>
      </c>
      <c r="AC97" s="28" t="s">
        <v>444</v>
      </c>
      <c r="AD97" s="28" t="s">
        <v>444</v>
      </c>
      <c r="AE97" s="28" t="s">
        <v>444</v>
      </c>
      <c r="AF97" s="28" t="s">
        <v>444</v>
      </c>
      <c r="AG97" s="28" t="s">
        <v>444</v>
      </c>
      <c r="AH97" s="28" t="s">
        <v>444</v>
      </c>
      <c r="AI97" s="28" t="s">
        <v>444</v>
      </c>
      <c r="AJ97" s="28" t="s">
        <v>444</v>
      </c>
      <c r="AK97" s="28" t="s">
        <v>444</v>
      </c>
      <c r="AL97" s="28" t="s">
        <v>444</v>
      </c>
      <c r="AM97" s="28" t="s">
        <v>444</v>
      </c>
      <c r="AN97" s="28" t="s">
        <v>444</v>
      </c>
      <c r="AO97" s="28" t="s">
        <v>444</v>
      </c>
    </row>
    <row r="98" spans="1:41">
      <c r="A98">
        <v>87</v>
      </c>
      <c r="B98" s="28" t="s">
        <v>15</v>
      </c>
      <c r="C98" s="28" t="s">
        <v>436</v>
      </c>
      <c r="D98" s="28" t="s">
        <v>15</v>
      </c>
      <c r="E98" s="28" t="s">
        <v>15</v>
      </c>
      <c r="F98" s="28" t="s">
        <v>15</v>
      </c>
      <c r="G98" s="28" t="s">
        <v>15</v>
      </c>
      <c r="H98" s="28" t="s">
        <v>15</v>
      </c>
      <c r="I98" s="28" t="s">
        <v>445</v>
      </c>
      <c r="J98" s="28" t="s">
        <v>446</v>
      </c>
      <c r="K98" s="28" t="s">
        <v>436</v>
      </c>
      <c r="L98" s="28" t="s">
        <v>445</v>
      </c>
      <c r="M98" s="28" t="s">
        <v>437</v>
      </c>
      <c r="N98" s="28" t="s">
        <v>534</v>
      </c>
      <c r="O98" s="28" t="s">
        <v>528</v>
      </c>
      <c r="P98" s="28" t="s">
        <v>440</v>
      </c>
      <c r="Q98" s="28" t="s">
        <v>484</v>
      </c>
      <c r="R98" s="28" t="s">
        <v>635</v>
      </c>
      <c r="S98" s="28" t="s">
        <v>466</v>
      </c>
      <c r="T98" s="28" t="s">
        <v>444</v>
      </c>
      <c r="U98" s="28" t="s">
        <v>444</v>
      </c>
      <c r="V98" s="28" t="s">
        <v>444</v>
      </c>
      <c r="W98" s="28" t="s">
        <v>444</v>
      </c>
      <c r="X98" s="28" t="s">
        <v>444</v>
      </c>
      <c r="Y98" s="28" t="s">
        <v>444</v>
      </c>
      <c r="Z98" s="28" t="s">
        <v>444</v>
      </c>
      <c r="AA98" s="28" t="s">
        <v>444</v>
      </c>
      <c r="AB98" s="28" t="s">
        <v>444</v>
      </c>
      <c r="AC98" s="28" t="s">
        <v>444</v>
      </c>
      <c r="AD98" s="28" t="s">
        <v>444</v>
      </c>
      <c r="AE98" s="28" t="s">
        <v>444</v>
      </c>
      <c r="AF98" s="28" t="s">
        <v>444</v>
      </c>
      <c r="AG98" s="28" t="s">
        <v>444</v>
      </c>
      <c r="AH98" s="28" t="s">
        <v>444</v>
      </c>
      <c r="AI98" s="28" t="s">
        <v>444</v>
      </c>
      <c r="AJ98" s="28" t="s">
        <v>444</v>
      </c>
      <c r="AK98" s="28" t="s">
        <v>444</v>
      </c>
      <c r="AL98" s="28" t="s">
        <v>444</v>
      </c>
      <c r="AM98" s="28" t="s">
        <v>444</v>
      </c>
      <c r="AN98" s="28" t="s">
        <v>444</v>
      </c>
      <c r="AO98" s="28" t="s">
        <v>444</v>
      </c>
    </row>
    <row r="99" spans="1:41">
      <c r="A99">
        <v>88</v>
      </c>
      <c r="B99" s="28" t="s">
        <v>445</v>
      </c>
      <c r="C99" s="28" t="s">
        <v>446</v>
      </c>
      <c r="D99" s="28" t="s">
        <v>447</v>
      </c>
      <c r="E99" s="28" t="s">
        <v>446</v>
      </c>
      <c r="F99" s="28" t="s">
        <v>445</v>
      </c>
      <c r="G99" s="28" t="s">
        <v>445</v>
      </c>
      <c r="H99" s="28" t="s">
        <v>447</v>
      </c>
      <c r="I99" s="28" t="s">
        <v>15</v>
      </c>
      <c r="J99" s="28" t="s">
        <v>15</v>
      </c>
      <c r="K99" s="28" t="s">
        <v>445</v>
      </c>
      <c r="L99" s="28" t="s">
        <v>15</v>
      </c>
      <c r="M99" s="28" t="s">
        <v>451</v>
      </c>
      <c r="N99" s="28" t="s">
        <v>636</v>
      </c>
      <c r="O99" s="28" t="s">
        <v>637</v>
      </c>
      <c r="P99" s="28" t="s">
        <v>638</v>
      </c>
      <c r="Q99" s="28" t="s">
        <v>476</v>
      </c>
      <c r="R99" s="28" t="s">
        <v>439</v>
      </c>
      <c r="S99" s="28" t="s">
        <v>636</v>
      </c>
      <c r="T99" s="28" t="s">
        <v>444</v>
      </c>
      <c r="U99" s="28" t="s">
        <v>444</v>
      </c>
      <c r="V99" s="28" t="s">
        <v>444</v>
      </c>
      <c r="W99" s="28" t="s">
        <v>444</v>
      </c>
      <c r="X99" s="28" t="s">
        <v>444</v>
      </c>
      <c r="Y99" s="28" t="s">
        <v>444</v>
      </c>
      <c r="Z99" s="28" t="s">
        <v>444</v>
      </c>
      <c r="AA99" s="28" t="s">
        <v>444</v>
      </c>
      <c r="AB99" s="28" t="s">
        <v>444</v>
      </c>
      <c r="AC99" s="28" t="s">
        <v>444</v>
      </c>
      <c r="AD99" s="28" t="s">
        <v>444</v>
      </c>
      <c r="AE99" s="28" t="s">
        <v>444</v>
      </c>
      <c r="AF99" s="28" t="s">
        <v>444</v>
      </c>
      <c r="AG99" s="28" t="s">
        <v>444</v>
      </c>
      <c r="AH99" s="28" t="s">
        <v>444</v>
      </c>
      <c r="AI99" s="28" t="s">
        <v>444</v>
      </c>
      <c r="AJ99" s="28" t="s">
        <v>444</v>
      </c>
      <c r="AK99" s="28" t="s">
        <v>444</v>
      </c>
      <c r="AL99" s="28" t="s">
        <v>444</v>
      </c>
      <c r="AM99" s="28" t="s">
        <v>444</v>
      </c>
      <c r="AN99" s="28" t="s">
        <v>444</v>
      </c>
      <c r="AO99" s="28" t="s">
        <v>444</v>
      </c>
    </row>
    <row r="100" spans="1:41">
      <c r="A100">
        <v>89</v>
      </c>
      <c r="B100" s="28" t="s">
        <v>15</v>
      </c>
      <c r="C100" s="28" t="s">
        <v>445</v>
      </c>
      <c r="D100" s="28" t="s">
        <v>15</v>
      </c>
      <c r="E100" s="28" t="s">
        <v>445</v>
      </c>
      <c r="F100" s="28" t="s">
        <v>15</v>
      </c>
      <c r="G100" s="28" t="s">
        <v>445</v>
      </c>
      <c r="H100" s="28" t="s">
        <v>445</v>
      </c>
      <c r="I100" s="28" t="s">
        <v>15</v>
      </c>
      <c r="J100" s="28" t="s">
        <v>445</v>
      </c>
      <c r="K100" s="28" t="s">
        <v>436</v>
      </c>
      <c r="L100" s="28" t="s">
        <v>15</v>
      </c>
      <c r="M100" s="28" t="s">
        <v>639</v>
      </c>
      <c r="N100" s="28" t="s">
        <v>480</v>
      </c>
      <c r="O100" s="28" t="s">
        <v>639</v>
      </c>
      <c r="P100" s="28" t="s">
        <v>640</v>
      </c>
      <c r="Q100" s="28" t="s">
        <v>496</v>
      </c>
      <c r="R100" s="28" t="s">
        <v>640</v>
      </c>
      <c r="S100" s="28" t="s">
        <v>520</v>
      </c>
      <c r="T100" s="28" t="s">
        <v>444</v>
      </c>
      <c r="U100" s="28" t="s">
        <v>444</v>
      </c>
      <c r="V100" s="28" t="s">
        <v>444</v>
      </c>
      <c r="W100" s="28" t="s">
        <v>444</v>
      </c>
      <c r="X100" s="28" t="s">
        <v>444</v>
      </c>
      <c r="Y100" s="28" t="s">
        <v>444</v>
      </c>
      <c r="Z100" s="28" t="s">
        <v>444</v>
      </c>
      <c r="AA100" s="28" t="s">
        <v>444</v>
      </c>
      <c r="AB100" s="28" t="s">
        <v>444</v>
      </c>
      <c r="AC100" s="28" t="s">
        <v>444</v>
      </c>
      <c r="AD100" s="28" t="s">
        <v>444</v>
      </c>
      <c r="AE100" s="28" t="s">
        <v>444</v>
      </c>
      <c r="AF100" s="28" t="s">
        <v>444</v>
      </c>
      <c r="AG100" s="28" t="s">
        <v>444</v>
      </c>
      <c r="AH100" s="28" t="s">
        <v>444</v>
      </c>
      <c r="AI100" s="28" t="s">
        <v>444</v>
      </c>
      <c r="AJ100" s="28" t="s">
        <v>444</v>
      </c>
      <c r="AK100" s="28" t="s">
        <v>444</v>
      </c>
      <c r="AL100" s="28" t="s">
        <v>444</v>
      </c>
      <c r="AM100" s="28" t="s">
        <v>444</v>
      </c>
      <c r="AN100" s="28" t="s">
        <v>444</v>
      </c>
      <c r="AO100" s="28" t="s">
        <v>444</v>
      </c>
    </row>
    <row r="101" spans="1:41">
      <c r="A101">
        <v>90</v>
      </c>
      <c r="B101" s="28" t="s">
        <v>15</v>
      </c>
      <c r="C101" s="28" t="s">
        <v>15</v>
      </c>
      <c r="D101" s="28" t="s">
        <v>15</v>
      </c>
      <c r="E101" s="28" t="s">
        <v>436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436</v>
      </c>
      <c r="L101" s="28" t="s">
        <v>445</v>
      </c>
      <c r="M101" s="28" t="s">
        <v>437</v>
      </c>
      <c r="N101" s="28" t="s">
        <v>438</v>
      </c>
      <c r="O101" s="28" t="s">
        <v>439</v>
      </c>
      <c r="P101" s="28" t="s">
        <v>463</v>
      </c>
      <c r="Q101" s="28" t="s">
        <v>480</v>
      </c>
      <c r="R101" s="28" t="s">
        <v>641</v>
      </c>
      <c r="S101" s="28" t="s">
        <v>458</v>
      </c>
      <c r="T101" s="28" t="s">
        <v>444</v>
      </c>
      <c r="U101" s="28" t="s">
        <v>444</v>
      </c>
      <c r="V101" s="28" t="s">
        <v>444</v>
      </c>
      <c r="W101" s="28" t="s">
        <v>444</v>
      </c>
      <c r="X101" s="28" t="s">
        <v>444</v>
      </c>
      <c r="Y101" s="28" t="s">
        <v>444</v>
      </c>
      <c r="Z101" s="28" t="s">
        <v>444</v>
      </c>
      <c r="AA101" s="28" t="s">
        <v>444</v>
      </c>
      <c r="AB101" s="28" t="s">
        <v>444</v>
      </c>
      <c r="AC101" s="28" t="s">
        <v>444</v>
      </c>
      <c r="AD101" s="28" t="s">
        <v>444</v>
      </c>
      <c r="AE101" s="28" t="s">
        <v>444</v>
      </c>
      <c r="AF101" s="28" t="s">
        <v>444</v>
      </c>
      <c r="AG101" s="28" t="s">
        <v>444</v>
      </c>
      <c r="AH101" s="28" t="s">
        <v>444</v>
      </c>
      <c r="AI101" s="28" t="s">
        <v>444</v>
      </c>
      <c r="AJ101" s="28" t="s">
        <v>444</v>
      </c>
      <c r="AK101" s="28" t="s">
        <v>444</v>
      </c>
      <c r="AL101" s="28" t="s">
        <v>444</v>
      </c>
      <c r="AM101" s="28" t="s">
        <v>444</v>
      </c>
      <c r="AN101" s="28" t="s">
        <v>444</v>
      </c>
      <c r="AO101" s="28" t="s">
        <v>444</v>
      </c>
    </row>
    <row r="102" spans="1:41">
      <c r="A102">
        <v>91</v>
      </c>
      <c r="B102" s="28" t="s">
        <v>15</v>
      </c>
      <c r="C102" s="28" t="s">
        <v>15</v>
      </c>
      <c r="D102" s="28" t="s">
        <v>15</v>
      </c>
      <c r="E102" s="28" t="s">
        <v>15</v>
      </c>
      <c r="F102" s="28" t="s">
        <v>15</v>
      </c>
      <c r="G102" s="28" t="s">
        <v>15</v>
      </c>
      <c r="H102" s="28" t="s">
        <v>15</v>
      </c>
      <c r="I102" s="28" t="s">
        <v>15</v>
      </c>
      <c r="J102" s="28" t="s">
        <v>15</v>
      </c>
      <c r="K102" s="28" t="s">
        <v>15</v>
      </c>
      <c r="L102" s="28" t="s">
        <v>642</v>
      </c>
      <c r="M102" s="28" t="s">
        <v>437</v>
      </c>
      <c r="N102" s="28" t="s">
        <v>438</v>
      </c>
      <c r="O102" s="28" t="s">
        <v>439</v>
      </c>
      <c r="P102" s="28" t="s">
        <v>494</v>
      </c>
      <c r="Q102" s="28" t="s">
        <v>512</v>
      </c>
      <c r="R102" s="28" t="s">
        <v>540</v>
      </c>
      <c r="S102" s="28" t="s">
        <v>458</v>
      </c>
      <c r="T102" s="28" t="s">
        <v>444</v>
      </c>
      <c r="U102" s="28" t="s">
        <v>444</v>
      </c>
      <c r="V102" s="28" t="s">
        <v>444</v>
      </c>
      <c r="W102" s="28" t="s">
        <v>444</v>
      </c>
      <c r="X102" s="28" t="s">
        <v>444</v>
      </c>
      <c r="Y102" s="28" t="s">
        <v>444</v>
      </c>
      <c r="Z102" s="28" t="s">
        <v>444</v>
      </c>
      <c r="AA102" s="28" t="s">
        <v>444</v>
      </c>
      <c r="AB102" s="28" t="s">
        <v>444</v>
      </c>
      <c r="AC102" s="28" t="s">
        <v>444</v>
      </c>
      <c r="AD102" s="28" t="s">
        <v>444</v>
      </c>
      <c r="AE102" s="28" t="s">
        <v>444</v>
      </c>
      <c r="AF102" s="28" t="s">
        <v>444</v>
      </c>
      <c r="AG102" s="28" t="s">
        <v>444</v>
      </c>
      <c r="AH102" s="28" t="s">
        <v>444</v>
      </c>
      <c r="AI102" s="28" t="s">
        <v>444</v>
      </c>
      <c r="AJ102" s="28" t="s">
        <v>444</v>
      </c>
      <c r="AK102" s="28" t="s">
        <v>444</v>
      </c>
      <c r="AL102" s="28" t="s">
        <v>444</v>
      </c>
      <c r="AM102" s="28" t="s">
        <v>444</v>
      </c>
      <c r="AN102" s="28" t="s">
        <v>444</v>
      </c>
      <c r="AO102" s="28" t="s">
        <v>444</v>
      </c>
    </row>
    <row r="103" spans="1:41">
      <c r="A103">
        <v>92</v>
      </c>
      <c r="B103" s="28" t="s">
        <v>15</v>
      </c>
      <c r="C103" s="28" t="s">
        <v>445</v>
      </c>
      <c r="D103" s="28" t="s">
        <v>447</v>
      </c>
      <c r="E103" s="28" t="s">
        <v>447</v>
      </c>
      <c r="F103" s="28" t="s">
        <v>445</v>
      </c>
      <c r="G103" s="28" t="s">
        <v>445</v>
      </c>
      <c r="H103" s="28" t="s">
        <v>15</v>
      </c>
      <c r="I103" s="28" t="s">
        <v>15</v>
      </c>
      <c r="J103" s="28" t="s">
        <v>447</v>
      </c>
      <c r="K103" s="28" t="s">
        <v>445</v>
      </c>
      <c r="L103" s="28" t="s">
        <v>436</v>
      </c>
      <c r="M103" s="28" t="s">
        <v>643</v>
      </c>
      <c r="N103" s="28" t="s">
        <v>487</v>
      </c>
      <c r="O103" s="28" t="s">
        <v>644</v>
      </c>
      <c r="P103" s="28" t="s">
        <v>585</v>
      </c>
      <c r="Q103" s="28" t="s">
        <v>451</v>
      </c>
      <c r="R103" s="28" t="s">
        <v>645</v>
      </c>
      <c r="S103" s="28" t="s">
        <v>646</v>
      </c>
      <c r="T103" s="28" t="s">
        <v>444</v>
      </c>
      <c r="U103" s="28" t="s">
        <v>444</v>
      </c>
      <c r="V103" s="28" t="s">
        <v>444</v>
      </c>
      <c r="W103" s="28" t="s">
        <v>444</v>
      </c>
      <c r="X103" s="28" t="s">
        <v>444</v>
      </c>
      <c r="Y103" s="28" t="s">
        <v>444</v>
      </c>
      <c r="Z103" s="28" t="s">
        <v>444</v>
      </c>
      <c r="AA103" s="28" t="s">
        <v>444</v>
      </c>
      <c r="AB103" s="28" t="s">
        <v>444</v>
      </c>
      <c r="AC103" s="28" t="s">
        <v>444</v>
      </c>
      <c r="AD103" s="28" t="s">
        <v>444</v>
      </c>
      <c r="AE103" s="28" t="s">
        <v>444</v>
      </c>
      <c r="AF103" s="28" t="s">
        <v>444</v>
      </c>
      <c r="AG103" s="28" t="s">
        <v>444</v>
      </c>
      <c r="AH103" s="28" t="s">
        <v>444</v>
      </c>
      <c r="AI103" s="28" t="s">
        <v>444</v>
      </c>
      <c r="AJ103" s="28" t="s">
        <v>444</v>
      </c>
      <c r="AK103" s="28" t="s">
        <v>444</v>
      </c>
      <c r="AL103" s="28" t="s">
        <v>444</v>
      </c>
      <c r="AM103" s="28" t="s">
        <v>444</v>
      </c>
      <c r="AN103" s="28" t="s">
        <v>444</v>
      </c>
      <c r="AO103" s="28" t="s">
        <v>444</v>
      </c>
    </row>
    <row r="104" spans="1:41">
      <c r="A104">
        <v>93</v>
      </c>
      <c r="B104" s="28" t="s">
        <v>15</v>
      </c>
      <c r="C104" s="28" t="s">
        <v>445</v>
      </c>
      <c r="D104" s="28" t="s">
        <v>15</v>
      </c>
      <c r="E104" s="28" t="s">
        <v>445</v>
      </c>
      <c r="F104" s="28" t="s">
        <v>436</v>
      </c>
      <c r="G104" s="28" t="s">
        <v>445</v>
      </c>
      <c r="H104" s="28" t="s">
        <v>15</v>
      </c>
      <c r="I104" s="28" t="s">
        <v>436</v>
      </c>
      <c r="J104" s="28" t="s">
        <v>445</v>
      </c>
      <c r="K104" s="28" t="s">
        <v>445</v>
      </c>
      <c r="L104" s="28" t="s">
        <v>447</v>
      </c>
      <c r="M104" s="28" t="s">
        <v>647</v>
      </c>
      <c r="N104" s="28" t="s">
        <v>451</v>
      </c>
      <c r="O104" s="28" t="s">
        <v>648</v>
      </c>
      <c r="P104" s="28" t="s">
        <v>649</v>
      </c>
      <c r="Q104" s="28" t="s">
        <v>650</v>
      </c>
      <c r="R104" s="28" t="s">
        <v>651</v>
      </c>
      <c r="S104" s="28" t="s">
        <v>652</v>
      </c>
      <c r="T104" s="28" t="s">
        <v>444</v>
      </c>
      <c r="U104" s="28" t="s">
        <v>444</v>
      </c>
      <c r="V104" s="28" t="s">
        <v>444</v>
      </c>
      <c r="W104" s="28" t="s">
        <v>444</v>
      </c>
      <c r="X104" s="28" t="s">
        <v>444</v>
      </c>
      <c r="Y104" s="28" t="s">
        <v>444</v>
      </c>
      <c r="Z104" s="28" t="s">
        <v>444</v>
      </c>
      <c r="AA104" s="28" t="s">
        <v>444</v>
      </c>
      <c r="AB104" s="28" t="s">
        <v>444</v>
      </c>
      <c r="AC104" s="28" t="s">
        <v>444</v>
      </c>
      <c r="AD104" s="28" t="s">
        <v>444</v>
      </c>
      <c r="AE104" s="28" t="s">
        <v>444</v>
      </c>
      <c r="AF104" s="28" t="s">
        <v>444</v>
      </c>
      <c r="AG104" s="28" t="s">
        <v>444</v>
      </c>
      <c r="AH104" s="28" t="s">
        <v>444</v>
      </c>
      <c r="AI104" s="28" t="s">
        <v>444</v>
      </c>
      <c r="AJ104" s="28" t="s">
        <v>444</v>
      </c>
      <c r="AK104" s="28" t="s">
        <v>444</v>
      </c>
      <c r="AL104" s="28" t="s">
        <v>444</v>
      </c>
      <c r="AM104" s="28" t="s">
        <v>444</v>
      </c>
      <c r="AN104" s="28" t="s">
        <v>444</v>
      </c>
      <c r="AO104" s="28" t="s">
        <v>444</v>
      </c>
    </row>
    <row r="105" spans="1:41">
      <c r="A105">
        <v>94</v>
      </c>
      <c r="B105" s="28" t="s">
        <v>15</v>
      </c>
      <c r="C105" s="28" t="s">
        <v>15</v>
      </c>
      <c r="D105" s="28" t="s">
        <v>15</v>
      </c>
      <c r="E105" s="28" t="s">
        <v>436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8" t="s">
        <v>544</v>
      </c>
      <c r="M105" s="28" t="s">
        <v>627</v>
      </c>
      <c r="N105" s="28" t="s">
        <v>608</v>
      </c>
      <c r="O105" s="28" t="s">
        <v>487</v>
      </c>
      <c r="P105" s="28" t="s">
        <v>653</v>
      </c>
      <c r="Q105" s="28" t="s">
        <v>456</v>
      </c>
      <c r="R105" s="28" t="s">
        <v>654</v>
      </c>
      <c r="S105" s="28" t="s">
        <v>655</v>
      </c>
      <c r="T105" s="28" t="s">
        <v>444</v>
      </c>
      <c r="U105" s="28" t="s">
        <v>444</v>
      </c>
      <c r="V105" s="28" t="s">
        <v>444</v>
      </c>
      <c r="W105" s="28" t="s">
        <v>444</v>
      </c>
      <c r="X105" s="28" t="s">
        <v>444</v>
      </c>
      <c r="Y105" s="28" t="s">
        <v>444</v>
      </c>
      <c r="Z105" s="28" t="s">
        <v>444</v>
      </c>
      <c r="AA105" s="28" t="s">
        <v>444</v>
      </c>
      <c r="AB105" s="28" t="s">
        <v>444</v>
      </c>
      <c r="AC105" s="28" t="s">
        <v>444</v>
      </c>
      <c r="AD105" s="28" t="s">
        <v>444</v>
      </c>
      <c r="AE105" s="28" t="s">
        <v>444</v>
      </c>
      <c r="AF105" s="28" t="s">
        <v>444</v>
      </c>
      <c r="AG105" s="28" t="s">
        <v>444</v>
      </c>
      <c r="AH105" s="28" t="s">
        <v>444</v>
      </c>
      <c r="AI105" s="28" t="s">
        <v>444</v>
      </c>
      <c r="AJ105" s="28" t="s">
        <v>444</v>
      </c>
      <c r="AK105" s="28" t="s">
        <v>444</v>
      </c>
      <c r="AL105" s="28" t="s">
        <v>444</v>
      </c>
      <c r="AM105" s="28" t="s">
        <v>444</v>
      </c>
      <c r="AN105" s="28" t="s">
        <v>444</v>
      </c>
      <c r="AO105" s="28" t="s">
        <v>444</v>
      </c>
    </row>
    <row r="106" spans="1:41">
      <c r="A106">
        <v>95</v>
      </c>
      <c r="B106" s="28" t="s">
        <v>15</v>
      </c>
      <c r="C106" s="28" t="s">
        <v>15</v>
      </c>
      <c r="D106" s="28" t="s">
        <v>15</v>
      </c>
      <c r="E106" s="28" t="s">
        <v>445</v>
      </c>
      <c r="F106" s="28" t="s">
        <v>445</v>
      </c>
      <c r="G106" s="28" t="s">
        <v>445</v>
      </c>
      <c r="H106" s="28" t="s">
        <v>15</v>
      </c>
      <c r="I106" s="28" t="s">
        <v>447</v>
      </c>
      <c r="J106" s="28" t="s">
        <v>445</v>
      </c>
      <c r="K106" s="28" t="s">
        <v>447</v>
      </c>
      <c r="L106" s="28" t="s">
        <v>436</v>
      </c>
      <c r="M106" s="28" t="s">
        <v>460</v>
      </c>
      <c r="N106" s="28" t="s">
        <v>577</v>
      </c>
      <c r="O106" s="28" t="s">
        <v>528</v>
      </c>
      <c r="P106" s="28" t="s">
        <v>440</v>
      </c>
      <c r="Q106" s="28" t="s">
        <v>456</v>
      </c>
      <c r="R106" s="28" t="s">
        <v>578</v>
      </c>
      <c r="S106" s="28" t="s">
        <v>501</v>
      </c>
      <c r="T106" s="28" t="s">
        <v>444</v>
      </c>
      <c r="U106" s="28" t="s">
        <v>444</v>
      </c>
      <c r="V106" s="28" t="s">
        <v>444</v>
      </c>
      <c r="W106" s="28" t="s">
        <v>444</v>
      </c>
      <c r="X106" s="28" t="s">
        <v>444</v>
      </c>
      <c r="Y106" s="28" t="s">
        <v>444</v>
      </c>
      <c r="Z106" s="28" t="s">
        <v>444</v>
      </c>
      <c r="AA106" s="28" t="s">
        <v>444</v>
      </c>
      <c r="AB106" s="28" t="s">
        <v>444</v>
      </c>
      <c r="AC106" s="28" t="s">
        <v>444</v>
      </c>
      <c r="AD106" s="28" t="s">
        <v>444</v>
      </c>
      <c r="AE106" s="28" t="s">
        <v>444</v>
      </c>
      <c r="AF106" s="28" t="s">
        <v>444</v>
      </c>
      <c r="AG106" s="28" t="s">
        <v>444</v>
      </c>
      <c r="AH106" s="28" t="s">
        <v>444</v>
      </c>
      <c r="AI106" s="28" t="s">
        <v>444</v>
      </c>
      <c r="AJ106" s="28" t="s">
        <v>444</v>
      </c>
      <c r="AK106" s="28" t="s">
        <v>444</v>
      </c>
      <c r="AL106" s="28" t="s">
        <v>444</v>
      </c>
      <c r="AM106" s="28" t="s">
        <v>444</v>
      </c>
      <c r="AN106" s="28" t="s">
        <v>444</v>
      </c>
      <c r="AO106" s="28" t="s">
        <v>444</v>
      </c>
    </row>
    <row r="107" spans="1:41">
      <c r="A107">
        <v>96</v>
      </c>
      <c r="B107" s="28" t="s">
        <v>15</v>
      </c>
      <c r="C107" s="28" t="s">
        <v>15</v>
      </c>
      <c r="D107" s="28" t="s">
        <v>447</v>
      </c>
      <c r="E107" s="28" t="s">
        <v>15</v>
      </c>
      <c r="F107" s="28" t="s">
        <v>15</v>
      </c>
      <c r="G107" s="28" t="s">
        <v>445</v>
      </c>
      <c r="H107" s="28" t="s">
        <v>15</v>
      </c>
      <c r="I107" s="28" t="s">
        <v>445</v>
      </c>
      <c r="J107" s="28" t="s">
        <v>15</v>
      </c>
      <c r="K107" s="28" t="s">
        <v>445</v>
      </c>
      <c r="L107" s="28" t="s">
        <v>445</v>
      </c>
      <c r="M107" s="28" t="s">
        <v>521</v>
      </c>
      <c r="N107" s="28" t="s">
        <v>504</v>
      </c>
      <c r="O107" s="28" t="s">
        <v>486</v>
      </c>
      <c r="P107" s="28" t="s">
        <v>440</v>
      </c>
      <c r="Q107" s="28" t="s">
        <v>456</v>
      </c>
      <c r="R107" s="28" t="s">
        <v>510</v>
      </c>
      <c r="S107" s="28" t="s">
        <v>513</v>
      </c>
      <c r="T107" s="28" t="s">
        <v>444</v>
      </c>
      <c r="U107" s="28" t="s">
        <v>444</v>
      </c>
      <c r="V107" s="28" t="s">
        <v>444</v>
      </c>
      <c r="W107" s="28" t="s">
        <v>444</v>
      </c>
      <c r="X107" s="28" t="s">
        <v>444</v>
      </c>
      <c r="Y107" s="28" t="s">
        <v>444</v>
      </c>
      <c r="Z107" s="28" t="s">
        <v>444</v>
      </c>
      <c r="AA107" s="28" t="s">
        <v>444</v>
      </c>
      <c r="AB107" s="28" t="s">
        <v>444</v>
      </c>
      <c r="AC107" s="28" t="s">
        <v>444</v>
      </c>
      <c r="AD107" s="28" t="s">
        <v>444</v>
      </c>
      <c r="AE107" s="28" t="s">
        <v>444</v>
      </c>
      <c r="AF107" s="28" t="s">
        <v>444</v>
      </c>
      <c r="AG107" s="28" t="s">
        <v>444</v>
      </c>
      <c r="AH107" s="28" t="s">
        <v>444</v>
      </c>
      <c r="AI107" s="28" t="s">
        <v>444</v>
      </c>
      <c r="AJ107" s="28" t="s">
        <v>444</v>
      </c>
      <c r="AK107" s="28" t="s">
        <v>444</v>
      </c>
      <c r="AL107" s="28" t="s">
        <v>444</v>
      </c>
      <c r="AM107" s="28" t="s">
        <v>444</v>
      </c>
      <c r="AN107" s="28" t="s">
        <v>444</v>
      </c>
      <c r="AO107" s="28" t="s">
        <v>444</v>
      </c>
    </row>
    <row r="108" spans="1:41">
      <c r="A108">
        <v>97</v>
      </c>
      <c r="B108" s="28" t="s">
        <v>445</v>
      </c>
      <c r="C108" s="28" t="s">
        <v>445</v>
      </c>
      <c r="D108" s="28" t="s">
        <v>447</v>
      </c>
      <c r="E108" s="28" t="s">
        <v>436</v>
      </c>
      <c r="F108" s="28" t="s">
        <v>445</v>
      </c>
      <c r="G108" s="28" t="s">
        <v>15</v>
      </c>
      <c r="H108" s="28" t="s">
        <v>445</v>
      </c>
      <c r="I108" s="28" t="s">
        <v>15</v>
      </c>
      <c r="J108" s="28" t="s">
        <v>445</v>
      </c>
      <c r="K108" s="28" t="s">
        <v>15</v>
      </c>
      <c r="L108" s="28" t="s">
        <v>527</v>
      </c>
      <c r="M108" s="28" t="s">
        <v>437</v>
      </c>
      <c r="N108" s="28" t="s">
        <v>627</v>
      </c>
      <c r="O108" s="28" t="s">
        <v>439</v>
      </c>
      <c r="P108" s="28" t="s">
        <v>440</v>
      </c>
      <c r="Q108" s="28" t="s">
        <v>504</v>
      </c>
      <c r="R108" s="28" t="s">
        <v>656</v>
      </c>
      <c r="S108" s="28" t="s">
        <v>486</v>
      </c>
      <c r="T108" s="28" t="s">
        <v>444</v>
      </c>
      <c r="U108" s="28" t="s">
        <v>444</v>
      </c>
      <c r="V108" s="28" t="s">
        <v>444</v>
      </c>
      <c r="W108" s="28" t="s">
        <v>444</v>
      </c>
      <c r="X108" s="28" t="s">
        <v>444</v>
      </c>
      <c r="Y108" s="28" t="s">
        <v>444</v>
      </c>
      <c r="Z108" s="28" t="s">
        <v>444</v>
      </c>
      <c r="AA108" s="28" t="s">
        <v>444</v>
      </c>
      <c r="AB108" s="28" t="s">
        <v>444</v>
      </c>
      <c r="AC108" s="28" t="s">
        <v>444</v>
      </c>
      <c r="AD108" s="28" t="s">
        <v>444</v>
      </c>
      <c r="AE108" s="28" t="s">
        <v>444</v>
      </c>
      <c r="AF108" s="28" t="s">
        <v>444</v>
      </c>
      <c r="AG108" s="28" t="s">
        <v>444</v>
      </c>
      <c r="AH108" s="28" t="s">
        <v>444</v>
      </c>
      <c r="AI108" s="28" t="s">
        <v>444</v>
      </c>
      <c r="AJ108" s="28" t="s">
        <v>444</v>
      </c>
      <c r="AK108" s="28" t="s">
        <v>444</v>
      </c>
      <c r="AL108" s="28" t="s">
        <v>444</v>
      </c>
      <c r="AM108" s="28" t="s">
        <v>444</v>
      </c>
      <c r="AN108" s="28" t="s">
        <v>444</v>
      </c>
      <c r="AO108" s="28" t="s">
        <v>444</v>
      </c>
    </row>
    <row r="109" spans="1:41">
      <c r="A109">
        <v>98</v>
      </c>
      <c r="B109" s="28" t="s">
        <v>445</v>
      </c>
      <c r="C109" s="28" t="s">
        <v>445</v>
      </c>
      <c r="D109" s="28" t="s">
        <v>15</v>
      </c>
      <c r="E109" s="28" t="s">
        <v>445</v>
      </c>
      <c r="F109" s="28" t="s">
        <v>445</v>
      </c>
      <c r="G109" s="28" t="s">
        <v>15</v>
      </c>
      <c r="H109" s="28" t="s">
        <v>15</v>
      </c>
      <c r="I109" s="28" t="s">
        <v>445</v>
      </c>
      <c r="J109" s="28" t="s">
        <v>15</v>
      </c>
      <c r="K109" s="28" t="s">
        <v>15</v>
      </c>
      <c r="L109" s="28" t="s">
        <v>436</v>
      </c>
      <c r="M109" s="28" t="s">
        <v>437</v>
      </c>
      <c r="N109" s="28" t="s">
        <v>483</v>
      </c>
      <c r="O109" s="28" t="s">
        <v>448</v>
      </c>
      <c r="P109" s="28" t="s">
        <v>440</v>
      </c>
      <c r="Q109" s="28" t="s">
        <v>484</v>
      </c>
      <c r="R109" s="28" t="s">
        <v>485</v>
      </c>
      <c r="S109" s="28" t="s">
        <v>486</v>
      </c>
      <c r="T109" s="28" t="s">
        <v>444</v>
      </c>
      <c r="U109" s="28" t="s">
        <v>444</v>
      </c>
      <c r="V109" s="28" t="s">
        <v>444</v>
      </c>
      <c r="W109" s="28" t="s">
        <v>444</v>
      </c>
      <c r="X109" s="28" t="s">
        <v>444</v>
      </c>
      <c r="Y109" s="28" t="s">
        <v>444</v>
      </c>
      <c r="Z109" s="28" t="s">
        <v>444</v>
      </c>
      <c r="AA109" s="28" t="s">
        <v>444</v>
      </c>
      <c r="AB109" s="28" t="s">
        <v>444</v>
      </c>
      <c r="AC109" s="28" t="s">
        <v>444</v>
      </c>
      <c r="AD109" s="28" t="s">
        <v>444</v>
      </c>
      <c r="AE109" s="28" t="s">
        <v>444</v>
      </c>
      <c r="AF109" s="28" t="s">
        <v>444</v>
      </c>
      <c r="AG109" s="28" t="s">
        <v>444</v>
      </c>
      <c r="AH109" s="28" t="s">
        <v>444</v>
      </c>
      <c r="AI109" s="28" t="s">
        <v>444</v>
      </c>
      <c r="AJ109" s="28" t="s">
        <v>444</v>
      </c>
      <c r="AK109" s="28" t="s">
        <v>444</v>
      </c>
      <c r="AL109" s="28" t="s">
        <v>444</v>
      </c>
      <c r="AM109" s="28" t="s">
        <v>444</v>
      </c>
      <c r="AN109" s="28" t="s">
        <v>444</v>
      </c>
      <c r="AO109" s="28" t="s">
        <v>444</v>
      </c>
    </row>
    <row r="110" spans="1:41">
      <c r="A110">
        <v>99</v>
      </c>
      <c r="B110" s="28" t="s">
        <v>15</v>
      </c>
      <c r="C110" s="28" t="s">
        <v>15</v>
      </c>
      <c r="D110" s="28" t="s">
        <v>15</v>
      </c>
      <c r="E110" s="28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8" t="s">
        <v>552</v>
      </c>
      <c r="M110" s="28" t="s">
        <v>437</v>
      </c>
      <c r="N110" s="28" t="s">
        <v>438</v>
      </c>
      <c r="O110" s="28" t="s">
        <v>439</v>
      </c>
      <c r="P110" s="28" t="s">
        <v>494</v>
      </c>
      <c r="Q110" s="28" t="s">
        <v>512</v>
      </c>
      <c r="R110" s="28" t="s">
        <v>457</v>
      </c>
      <c r="S110" s="28" t="s">
        <v>458</v>
      </c>
      <c r="T110" s="28" t="s">
        <v>444</v>
      </c>
      <c r="U110" s="28" t="s">
        <v>444</v>
      </c>
      <c r="V110" s="28" t="s">
        <v>444</v>
      </c>
      <c r="W110" s="28" t="s">
        <v>444</v>
      </c>
      <c r="X110" s="28" t="s">
        <v>444</v>
      </c>
      <c r="Y110" s="28" t="s">
        <v>444</v>
      </c>
      <c r="Z110" s="28" t="s">
        <v>444</v>
      </c>
      <c r="AA110" s="28" t="s">
        <v>444</v>
      </c>
      <c r="AB110" s="28" t="s">
        <v>444</v>
      </c>
      <c r="AC110" s="28" t="s">
        <v>444</v>
      </c>
      <c r="AD110" s="28" t="s">
        <v>444</v>
      </c>
      <c r="AE110" s="28" t="s">
        <v>444</v>
      </c>
      <c r="AF110" s="28" t="s">
        <v>444</v>
      </c>
      <c r="AG110" s="28" t="s">
        <v>444</v>
      </c>
      <c r="AH110" s="28" t="s">
        <v>444</v>
      </c>
      <c r="AI110" s="28" t="s">
        <v>444</v>
      </c>
      <c r="AJ110" s="28" t="s">
        <v>444</v>
      </c>
      <c r="AK110" s="28" t="s">
        <v>444</v>
      </c>
      <c r="AL110" s="28" t="s">
        <v>444</v>
      </c>
      <c r="AM110" s="28" t="s">
        <v>444</v>
      </c>
      <c r="AN110" s="28" t="s">
        <v>444</v>
      </c>
      <c r="AO110" s="28" t="s">
        <v>444</v>
      </c>
    </row>
    <row r="111" spans="1:41">
      <c r="A111">
        <v>100</v>
      </c>
      <c r="B111" s="28" t="s">
        <v>15</v>
      </c>
      <c r="C111" s="28" t="s">
        <v>15</v>
      </c>
      <c r="D111" s="28" t="s">
        <v>15</v>
      </c>
      <c r="E111" s="28" t="s">
        <v>15</v>
      </c>
      <c r="F111" s="28" t="s">
        <v>15</v>
      </c>
      <c r="G111" s="28" t="s">
        <v>15</v>
      </c>
      <c r="H111" s="28" t="s">
        <v>15</v>
      </c>
      <c r="I111" s="28" t="s">
        <v>15</v>
      </c>
      <c r="J111" s="28" t="s">
        <v>446</v>
      </c>
      <c r="K111" s="28" t="s">
        <v>436</v>
      </c>
      <c r="L111" s="28" t="s">
        <v>445</v>
      </c>
      <c r="M111" s="28" t="s">
        <v>437</v>
      </c>
      <c r="N111" s="28" t="s">
        <v>531</v>
      </c>
      <c r="O111" s="28" t="s">
        <v>528</v>
      </c>
      <c r="P111" s="28" t="s">
        <v>440</v>
      </c>
      <c r="Q111" s="28" t="s">
        <v>484</v>
      </c>
      <c r="R111" s="28" t="s">
        <v>635</v>
      </c>
      <c r="S111" s="28" t="s">
        <v>466</v>
      </c>
      <c r="T111" s="28" t="s">
        <v>444</v>
      </c>
      <c r="U111" s="28" t="s">
        <v>444</v>
      </c>
      <c r="V111" s="28" t="s">
        <v>444</v>
      </c>
      <c r="W111" s="28" t="s">
        <v>444</v>
      </c>
      <c r="X111" s="28" t="s">
        <v>444</v>
      </c>
      <c r="Y111" s="28" t="s">
        <v>444</v>
      </c>
      <c r="Z111" s="28" t="s">
        <v>444</v>
      </c>
      <c r="AA111" s="28" t="s">
        <v>444</v>
      </c>
      <c r="AB111" s="28" t="s">
        <v>444</v>
      </c>
      <c r="AC111" s="28" t="s">
        <v>444</v>
      </c>
      <c r="AD111" s="28" t="s">
        <v>444</v>
      </c>
      <c r="AE111" s="28" t="s">
        <v>444</v>
      </c>
      <c r="AF111" s="28" t="s">
        <v>444</v>
      </c>
      <c r="AG111" s="28" t="s">
        <v>444</v>
      </c>
      <c r="AH111" s="28" t="s">
        <v>444</v>
      </c>
      <c r="AI111" s="28" t="s">
        <v>444</v>
      </c>
      <c r="AJ111" s="28" t="s">
        <v>444</v>
      </c>
      <c r="AK111" s="28" t="s">
        <v>444</v>
      </c>
      <c r="AL111" s="28" t="s">
        <v>444</v>
      </c>
      <c r="AM111" s="28" t="s">
        <v>444</v>
      </c>
      <c r="AN111" s="28" t="s">
        <v>444</v>
      </c>
      <c r="AO111" s="28" t="s">
        <v>444</v>
      </c>
    </row>
    <row r="112" spans="1:41">
      <c r="A112">
        <v>101</v>
      </c>
      <c r="B112" s="28" t="s">
        <v>445</v>
      </c>
      <c r="C112" s="28" t="s">
        <v>445</v>
      </c>
      <c r="D112" s="28" t="s">
        <v>15</v>
      </c>
      <c r="E112" s="28" t="s">
        <v>445</v>
      </c>
      <c r="F112" s="28" t="s">
        <v>15</v>
      </c>
      <c r="G112" s="28" t="s">
        <v>445</v>
      </c>
      <c r="H112" s="28" t="s">
        <v>436</v>
      </c>
      <c r="I112" s="28" t="s">
        <v>436</v>
      </c>
      <c r="J112" s="28" t="s">
        <v>445</v>
      </c>
      <c r="K112" s="28" t="s">
        <v>447</v>
      </c>
      <c r="L112" s="28" t="s">
        <v>445</v>
      </c>
      <c r="M112" s="28" t="s">
        <v>439</v>
      </c>
      <c r="N112" s="28" t="s">
        <v>438</v>
      </c>
      <c r="O112" s="28" t="s">
        <v>657</v>
      </c>
      <c r="P112" s="28" t="s">
        <v>658</v>
      </c>
      <c r="Q112" s="28" t="s">
        <v>483</v>
      </c>
      <c r="R112" s="28" t="s">
        <v>659</v>
      </c>
      <c r="S112" s="28" t="s">
        <v>660</v>
      </c>
      <c r="T112" s="28" t="s">
        <v>444</v>
      </c>
      <c r="U112" s="28" t="s">
        <v>444</v>
      </c>
      <c r="V112" s="28" t="s">
        <v>444</v>
      </c>
      <c r="W112" s="28" t="s">
        <v>444</v>
      </c>
      <c r="X112" s="28" t="s">
        <v>444</v>
      </c>
      <c r="Y112" s="28" t="s">
        <v>444</v>
      </c>
      <c r="Z112" s="28" t="s">
        <v>444</v>
      </c>
      <c r="AA112" s="28" t="s">
        <v>444</v>
      </c>
      <c r="AB112" s="28" t="s">
        <v>444</v>
      </c>
      <c r="AC112" s="28" t="s">
        <v>444</v>
      </c>
      <c r="AD112" s="28" t="s">
        <v>444</v>
      </c>
      <c r="AE112" s="28" t="s">
        <v>444</v>
      </c>
      <c r="AF112" s="28" t="s">
        <v>444</v>
      </c>
      <c r="AG112" s="28" t="s">
        <v>444</v>
      </c>
      <c r="AH112" s="28" t="s">
        <v>444</v>
      </c>
      <c r="AI112" s="28" t="s">
        <v>444</v>
      </c>
      <c r="AJ112" s="28" t="s">
        <v>444</v>
      </c>
      <c r="AK112" s="28" t="s">
        <v>444</v>
      </c>
      <c r="AL112" s="28" t="s">
        <v>444</v>
      </c>
      <c r="AM112" s="28" t="s">
        <v>444</v>
      </c>
      <c r="AN112" s="28" t="s">
        <v>444</v>
      </c>
      <c r="AO112" s="28" t="s">
        <v>444</v>
      </c>
    </row>
    <row r="113" spans="1:41">
      <c r="A113">
        <v>102</v>
      </c>
      <c r="B113" s="28" t="s">
        <v>15</v>
      </c>
      <c r="C113" s="28" t="s">
        <v>15</v>
      </c>
      <c r="D113" s="28" t="s">
        <v>15</v>
      </c>
      <c r="E113" s="28" t="s">
        <v>15</v>
      </c>
      <c r="F113" s="28" t="s">
        <v>15</v>
      </c>
      <c r="G113" s="28" t="s">
        <v>15</v>
      </c>
      <c r="H113" s="28" t="s">
        <v>15</v>
      </c>
      <c r="I113" s="28" t="s">
        <v>15</v>
      </c>
      <c r="J113" s="28" t="s">
        <v>15</v>
      </c>
      <c r="K113" s="28" t="s">
        <v>436</v>
      </c>
      <c r="L113" s="28" t="s">
        <v>445</v>
      </c>
      <c r="M113" s="28" t="s">
        <v>454</v>
      </c>
      <c r="N113" s="28" t="s">
        <v>502</v>
      </c>
      <c r="O113" s="28" t="s">
        <v>439</v>
      </c>
      <c r="P113" s="28" t="s">
        <v>455</v>
      </c>
      <c r="Q113" s="28" t="s">
        <v>456</v>
      </c>
      <c r="R113" s="28" t="s">
        <v>457</v>
      </c>
      <c r="S113" s="28" t="s">
        <v>458</v>
      </c>
      <c r="T113" s="28" t="s">
        <v>444</v>
      </c>
      <c r="U113" s="28" t="s">
        <v>444</v>
      </c>
      <c r="V113" s="28" t="s">
        <v>444</v>
      </c>
      <c r="W113" s="28" t="s">
        <v>444</v>
      </c>
      <c r="X113" s="28" t="s">
        <v>444</v>
      </c>
      <c r="Y113" s="28" t="s">
        <v>444</v>
      </c>
      <c r="Z113" s="28" t="s">
        <v>444</v>
      </c>
      <c r="AA113" s="28" t="s">
        <v>444</v>
      </c>
      <c r="AB113" s="28" t="s">
        <v>444</v>
      </c>
      <c r="AC113" s="28" t="s">
        <v>444</v>
      </c>
      <c r="AD113" s="28" t="s">
        <v>444</v>
      </c>
      <c r="AE113" s="28" t="s">
        <v>444</v>
      </c>
      <c r="AF113" s="28" t="s">
        <v>444</v>
      </c>
      <c r="AG113" s="28" t="s">
        <v>444</v>
      </c>
      <c r="AH113" s="28" t="s">
        <v>444</v>
      </c>
      <c r="AI113" s="28" t="s">
        <v>444</v>
      </c>
      <c r="AJ113" s="28" t="s">
        <v>444</v>
      </c>
      <c r="AK113" s="28" t="s">
        <v>444</v>
      </c>
      <c r="AL113" s="28" t="s">
        <v>444</v>
      </c>
      <c r="AM113" s="28" t="s">
        <v>444</v>
      </c>
      <c r="AN113" s="28" t="s">
        <v>444</v>
      </c>
      <c r="AO113" s="28" t="s">
        <v>444</v>
      </c>
    </row>
    <row r="114" spans="1:41">
      <c r="A114">
        <v>103</v>
      </c>
      <c r="B114" s="28" t="s">
        <v>15</v>
      </c>
      <c r="C114" s="28" t="s">
        <v>15</v>
      </c>
      <c r="D114" s="28" t="s">
        <v>15</v>
      </c>
      <c r="E114" s="28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436</v>
      </c>
      <c r="L114" s="28" t="s">
        <v>544</v>
      </c>
      <c r="M114" s="28" t="s">
        <v>437</v>
      </c>
      <c r="N114" s="28" t="s">
        <v>438</v>
      </c>
      <c r="O114" s="28" t="s">
        <v>439</v>
      </c>
      <c r="P114" s="28" t="s">
        <v>494</v>
      </c>
      <c r="Q114" s="28" t="s">
        <v>456</v>
      </c>
      <c r="R114" s="28" t="s">
        <v>661</v>
      </c>
      <c r="S114" s="28" t="s">
        <v>662</v>
      </c>
      <c r="T114" s="28" t="s">
        <v>444</v>
      </c>
      <c r="U114" s="28" t="s">
        <v>444</v>
      </c>
      <c r="V114" s="28" t="s">
        <v>444</v>
      </c>
      <c r="W114" s="28" t="s">
        <v>444</v>
      </c>
      <c r="X114" s="28" t="s">
        <v>444</v>
      </c>
      <c r="Y114" s="28" t="s">
        <v>444</v>
      </c>
      <c r="Z114" s="28" t="s">
        <v>444</v>
      </c>
      <c r="AA114" s="28" t="s">
        <v>444</v>
      </c>
      <c r="AB114" s="28" t="s">
        <v>444</v>
      </c>
      <c r="AC114" s="28" t="s">
        <v>444</v>
      </c>
      <c r="AD114" s="28" t="s">
        <v>444</v>
      </c>
      <c r="AE114" s="28" t="s">
        <v>444</v>
      </c>
      <c r="AF114" s="28" t="s">
        <v>444</v>
      </c>
      <c r="AG114" s="28" t="s">
        <v>444</v>
      </c>
      <c r="AH114" s="28" t="s">
        <v>444</v>
      </c>
      <c r="AI114" s="28" t="s">
        <v>444</v>
      </c>
      <c r="AJ114" s="28" t="s">
        <v>444</v>
      </c>
      <c r="AK114" s="28" t="s">
        <v>444</v>
      </c>
      <c r="AL114" s="28" t="s">
        <v>444</v>
      </c>
      <c r="AM114" s="28" t="s">
        <v>444</v>
      </c>
      <c r="AN114" s="28" t="s">
        <v>444</v>
      </c>
      <c r="AO114" s="28" t="s">
        <v>444</v>
      </c>
    </row>
    <row r="115" spans="1:41">
      <c r="A115">
        <v>104</v>
      </c>
      <c r="B115" s="28" t="s">
        <v>15</v>
      </c>
      <c r="C115" s="28" t="s">
        <v>15</v>
      </c>
      <c r="D115" s="28" t="s">
        <v>15</v>
      </c>
      <c r="E115" s="28" t="s">
        <v>15</v>
      </c>
      <c r="F115" s="28" t="s">
        <v>15</v>
      </c>
      <c r="G115" s="28" t="s">
        <v>15</v>
      </c>
      <c r="H115" s="28" t="s">
        <v>15</v>
      </c>
      <c r="I115" s="28" t="s">
        <v>15</v>
      </c>
      <c r="J115" s="28" t="s">
        <v>15</v>
      </c>
      <c r="K115" s="28" t="s">
        <v>15</v>
      </c>
      <c r="L115" s="28" t="s">
        <v>642</v>
      </c>
      <c r="M115" s="28" t="s">
        <v>437</v>
      </c>
      <c r="N115" s="28" t="s">
        <v>438</v>
      </c>
      <c r="O115" s="28" t="s">
        <v>439</v>
      </c>
      <c r="P115" s="28" t="s">
        <v>572</v>
      </c>
      <c r="Q115" s="28" t="s">
        <v>512</v>
      </c>
      <c r="R115" s="28" t="s">
        <v>540</v>
      </c>
      <c r="S115" s="28" t="s">
        <v>458</v>
      </c>
      <c r="T115" s="28" t="s">
        <v>444</v>
      </c>
      <c r="U115" s="28" t="s">
        <v>444</v>
      </c>
      <c r="V115" s="28" t="s">
        <v>444</v>
      </c>
      <c r="W115" s="28" t="s">
        <v>444</v>
      </c>
      <c r="X115" s="28" t="s">
        <v>444</v>
      </c>
      <c r="Y115" s="28" t="s">
        <v>444</v>
      </c>
      <c r="Z115" s="28" t="s">
        <v>444</v>
      </c>
      <c r="AA115" s="28" t="s">
        <v>444</v>
      </c>
      <c r="AB115" s="28" t="s">
        <v>444</v>
      </c>
      <c r="AC115" s="28" t="s">
        <v>444</v>
      </c>
      <c r="AD115" s="28" t="s">
        <v>444</v>
      </c>
      <c r="AE115" s="28" t="s">
        <v>444</v>
      </c>
      <c r="AF115" s="28" t="s">
        <v>444</v>
      </c>
      <c r="AG115" s="28" t="s">
        <v>444</v>
      </c>
      <c r="AH115" s="28" t="s">
        <v>444</v>
      </c>
      <c r="AI115" s="28" t="s">
        <v>444</v>
      </c>
      <c r="AJ115" s="28" t="s">
        <v>444</v>
      </c>
      <c r="AK115" s="28" t="s">
        <v>444</v>
      </c>
      <c r="AL115" s="28" t="s">
        <v>444</v>
      </c>
      <c r="AM115" s="28" t="s">
        <v>444</v>
      </c>
      <c r="AN115" s="28" t="s">
        <v>444</v>
      </c>
      <c r="AO115" s="28" t="s">
        <v>444</v>
      </c>
    </row>
    <row r="116" spans="1:41">
      <c r="A116">
        <v>105</v>
      </c>
      <c r="B116" s="28" t="s">
        <v>15</v>
      </c>
      <c r="C116" s="28" t="s">
        <v>15</v>
      </c>
      <c r="D116" s="28" t="s">
        <v>15</v>
      </c>
      <c r="E116" s="28" t="s">
        <v>15</v>
      </c>
      <c r="F116" s="28" t="s">
        <v>447</v>
      </c>
      <c r="G116" s="28" t="s">
        <v>15</v>
      </c>
      <c r="H116" s="28" t="s">
        <v>15</v>
      </c>
      <c r="I116" s="28" t="s">
        <v>15</v>
      </c>
      <c r="J116" s="28" t="s">
        <v>15</v>
      </c>
      <c r="K116" s="28" t="s">
        <v>436</v>
      </c>
      <c r="L116" s="28" t="s">
        <v>15</v>
      </c>
      <c r="M116" s="28" t="s">
        <v>437</v>
      </c>
      <c r="N116" s="28" t="s">
        <v>438</v>
      </c>
      <c r="O116" s="28" t="s">
        <v>439</v>
      </c>
      <c r="P116" s="28" t="s">
        <v>463</v>
      </c>
      <c r="Q116" s="28" t="s">
        <v>456</v>
      </c>
      <c r="R116" s="28" t="s">
        <v>663</v>
      </c>
      <c r="S116" s="28" t="s">
        <v>551</v>
      </c>
      <c r="T116" s="28" t="s">
        <v>444</v>
      </c>
      <c r="U116" s="28" t="s">
        <v>444</v>
      </c>
      <c r="V116" s="28" t="s">
        <v>444</v>
      </c>
      <c r="W116" s="28" t="s">
        <v>444</v>
      </c>
      <c r="X116" s="28" t="s">
        <v>444</v>
      </c>
      <c r="Y116" s="28" t="s">
        <v>444</v>
      </c>
      <c r="Z116" s="28" t="s">
        <v>444</v>
      </c>
      <c r="AA116" s="28" t="s">
        <v>444</v>
      </c>
      <c r="AB116" s="28" t="s">
        <v>444</v>
      </c>
      <c r="AC116" s="28" t="s">
        <v>444</v>
      </c>
      <c r="AD116" s="28" t="s">
        <v>444</v>
      </c>
      <c r="AE116" s="28" t="s">
        <v>444</v>
      </c>
      <c r="AF116" s="28" t="s">
        <v>444</v>
      </c>
      <c r="AG116" s="28" t="s">
        <v>444</v>
      </c>
      <c r="AH116" s="28" t="s">
        <v>444</v>
      </c>
      <c r="AI116" s="28" t="s">
        <v>444</v>
      </c>
      <c r="AJ116" s="28" t="s">
        <v>444</v>
      </c>
      <c r="AK116" s="28" t="s">
        <v>444</v>
      </c>
      <c r="AL116" s="28" t="s">
        <v>444</v>
      </c>
      <c r="AM116" s="28" t="s">
        <v>444</v>
      </c>
      <c r="AN116" s="28" t="s">
        <v>444</v>
      </c>
      <c r="AO116" s="28" t="s">
        <v>444</v>
      </c>
    </row>
    <row r="117" spans="1:41">
      <c r="A117">
        <v>106</v>
      </c>
      <c r="B117" s="28" t="s">
        <v>15</v>
      </c>
      <c r="C117" s="28" t="s">
        <v>15</v>
      </c>
      <c r="D117" s="28" t="s">
        <v>15</v>
      </c>
      <c r="E117" s="28" t="s">
        <v>447</v>
      </c>
      <c r="F117" s="28" t="s">
        <v>15</v>
      </c>
      <c r="G117" s="28" t="s">
        <v>445</v>
      </c>
      <c r="H117" s="28" t="s">
        <v>15</v>
      </c>
      <c r="I117" s="28" t="s">
        <v>445</v>
      </c>
      <c r="J117" s="28" t="s">
        <v>445</v>
      </c>
      <c r="K117" s="28" t="s">
        <v>445</v>
      </c>
      <c r="L117" s="28" t="s">
        <v>436</v>
      </c>
      <c r="M117" s="28" t="s">
        <v>492</v>
      </c>
      <c r="N117" s="28" t="s">
        <v>492</v>
      </c>
      <c r="O117" s="28" t="s">
        <v>461</v>
      </c>
      <c r="P117" s="28" t="s">
        <v>664</v>
      </c>
      <c r="Q117" s="28" t="s">
        <v>665</v>
      </c>
      <c r="R117" s="28" t="s">
        <v>666</v>
      </c>
      <c r="S117" s="28" t="s">
        <v>667</v>
      </c>
      <c r="T117" s="28" t="s">
        <v>444</v>
      </c>
      <c r="U117" s="28" t="s">
        <v>444</v>
      </c>
      <c r="V117" s="28" t="s">
        <v>444</v>
      </c>
      <c r="W117" s="28" t="s">
        <v>444</v>
      </c>
      <c r="X117" s="28" t="s">
        <v>444</v>
      </c>
      <c r="Y117" s="28" t="s">
        <v>444</v>
      </c>
      <c r="Z117" s="28" t="s">
        <v>444</v>
      </c>
      <c r="AA117" s="28" t="s">
        <v>444</v>
      </c>
      <c r="AB117" s="28" t="s">
        <v>444</v>
      </c>
      <c r="AC117" s="28" t="s">
        <v>444</v>
      </c>
      <c r="AD117" s="28" t="s">
        <v>444</v>
      </c>
      <c r="AE117" s="28" t="s">
        <v>444</v>
      </c>
      <c r="AF117" s="28" t="s">
        <v>444</v>
      </c>
      <c r="AG117" s="28" t="s">
        <v>444</v>
      </c>
      <c r="AH117" s="28" t="s">
        <v>444</v>
      </c>
      <c r="AI117" s="28" t="s">
        <v>444</v>
      </c>
      <c r="AJ117" s="28" t="s">
        <v>444</v>
      </c>
      <c r="AK117" s="28" t="s">
        <v>444</v>
      </c>
      <c r="AL117" s="28" t="s">
        <v>444</v>
      </c>
      <c r="AM117" s="28" t="s">
        <v>444</v>
      </c>
      <c r="AN117" s="28" t="s">
        <v>444</v>
      </c>
      <c r="AO117" s="28" t="s">
        <v>444</v>
      </c>
    </row>
    <row r="118" spans="1:41">
      <c r="A118">
        <v>107</v>
      </c>
      <c r="B118" s="28" t="s">
        <v>15</v>
      </c>
      <c r="C118" s="28" t="s">
        <v>15</v>
      </c>
      <c r="D118" s="28" t="s">
        <v>15</v>
      </c>
      <c r="E118" s="28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8" t="s">
        <v>445</v>
      </c>
      <c r="M118" s="28" t="s">
        <v>437</v>
      </c>
      <c r="N118" s="28" t="s">
        <v>438</v>
      </c>
      <c r="O118" s="28" t="s">
        <v>439</v>
      </c>
      <c r="P118" s="28" t="s">
        <v>572</v>
      </c>
      <c r="Q118" s="28" t="s">
        <v>484</v>
      </c>
      <c r="R118" s="28" t="s">
        <v>540</v>
      </c>
      <c r="S118" s="28" t="s">
        <v>458</v>
      </c>
      <c r="T118" s="28" t="s">
        <v>444</v>
      </c>
      <c r="U118" s="28" t="s">
        <v>444</v>
      </c>
      <c r="V118" s="28" t="s">
        <v>444</v>
      </c>
      <c r="W118" s="28" t="s">
        <v>444</v>
      </c>
      <c r="X118" s="28" t="s">
        <v>444</v>
      </c>
      <c r="Y118" s="28" t="s">
        <v>444</v>
      </c>
      <c r="Z118" s="28" t="s">
        <v>444</v>
      </c>
      <c r="AA118" s="28" t="s">
        <v>444</v>
      </c>
      <c r="AB118" s="28" t="s">
        <v>444</v>
      </c>
      <c r="AC118" s="28" t="s">
        <v>444</v>
      </c>
      <c r="AD118" s="28" t="s">
        <v>444</v>
      </c>
      <c r="AE118" s="28" t="s">
        <v>444</v>
      </c>
      <c r="AF118" s="28" t="s">
        <v>444</v>
      </c>
      <c r="AG118" s="28" t="s">
        <v>444</v>
      </c>
      <c r="AH118" s="28" t="s">
        <v>444</v>
      </c>
      <c r="AI118" s="28" t="s">
        <v>444</v>
      </c>
      <c r="AJ118" s="28" t="s">
        <v>444</v>
      </c>
      <c r="AK118" s="28" t="s">
        <v>444</v>
      </c>
      <c r="AL118" s="28" t="s">
        <v>444</v>
      </c>
      <c r="AM118" s="28" t="s">
        <v>444</v>
      </c>
      <c r="AN118" s="28" t="s">
        <v>444</v>
      </c>
      <c r="AO118" s="28" t="s">
        <v>444</v>
      </c>
    </row>
    <row r="119" spans="1:41">
      <c r="A119">
        <v>108</v>
      </c>
      <c r="B119" s="28" t="s">
        <v>15</v>
      </c>
      <c r="C119" s="28" t="s">
        <v>15</v>
      </c>
      <c r="D119" s="28" t="s">
        <v>15</v>
      </c>
      <c r="E119" s="28" t="s">
        <v>15</v>
      </c>
      <c r="F119" s="28" t="s">
        <v>15</v>
      </c>
      <c r="G119" s="28" t="s">
        <v>15</v>
      </c>
      <c r="H119" s="28" t="s">
        <v>15</v>
      </c>
      <c r="I119" s="28" t="s">
        <v>445</v>
      </c>
      <c r="J119" s="28" t="s">
        <v>447</v>
      </c>
      <c r="K119" s="28" t="s">
        <v>15</v>
      </c>
      <c r="L119" s="28" t="s">
        <v>15</v>
      </c>
      <c r="M119" s="28" t="s">
        <v>570</v>
      </c>
      <c r="N119" s="28" t="s">
        <v>438</v>
      </c>
      <c r="O119" s="28" t="s">
        <v>439</v>
      </c>
      <c r="P119" s="28" t="s">
        <v>668</v>
      </c>
      <c r="Q119" s="28" t="s">
        <v>480</v>
      </c>
      <c r="R119" s="28" t="s">
        <v>669</v>
      </c>
      <c r="S119" s="28" t="s">
        <v>670</v>
      </c>
      <c r="T119" s="28" t="s">
        <v>444</v>
      </c>
      <c r="U119" s="28" t="s">
        <v>444</v>
      </c>
      <c r="V119" s="28" t="s">
        <v>444</v>
      </c>
      <c r="W119" s="28" t="s">
        <v>444</v>
      </c>
      <c r="X119" s="28" t="s">
        <v>444</v>
      </c>
      <c r="Y119" s="28" t="s">
        <v>444</v>
      </c>
      <c r="Z119" s="28" t="s">
        <v>444</v>
      </c>
      <c r="AA119" s="28" t="s">
        <v>444</v>
      </c>
      <c r="AB119" s="28" t="s">
        <v>444</v>
      </c>
      <c r="AC119" s="28" t="s">
        <v>444</v>
      </c>
      <c r="AD119" s="28" t="s">
        <v>444</v>
      </c>
      <c r="AE119" s="28" t="s">
        <v>444</v>
      </c>
      <c r="AF119" s="28" t="s">
        <v>444</v>
      </c>
      <c r="AG119" s="28" t="s">
        <v>444</v>
      </c>
      <c r="AH119" s="28" t="s">
        <v>444</v>
      </c>
      <c r="AI119" s="28" t="s">
        <v>444</v>
      </c>
      <c r="AJ119" s="28" t="s">
        <v>444</v>
      </c>
      <c r="AK119" s="28" t="s">
        <v>444</v>
      </c>
      <c r="AL119" s="28" t="s">
        <v>444</v>
      </c>
      <c r="AM119" s="28" t="s">
        <v>444</v>
      </c>
      <c r="AN119" s="28" t="s">
        <v>444</v>
      </c>
      <c r="AO119" s="28" t="s">
        <v>444</v>
      </c>
    </row>
    <row r="120" spans="1:41">
      <c r="A120">
        <v>109</v>
      </c>
      <c r="B120" s="28" t="s">
        <v>445</v>
      </c>
      <c r="C120" s="28" t="s">
        <v>15</v>
      </c>
      <c r="D120" s="28" t="s">
        <v>15</v>
      </c>
      <c r="E120" s="28" t="s">
        <v>445</v>
      </c>
      <c r="F120" s="28" t="s">
        <v>447</v>
      </c>
      <c r="G120" s="28" t="s">
        <v>445</v>
      </c>
      <c r="H120" s="28" t="s">
        <v>15</v>
      </c>
      <c r="I120" s="28" t="s">
        <v>447</v>
      </c>
      <c r="J120" s="28" t="s">
        <v>445</v>
      </c>
      <c r="K120" s="28" t="s">
        <v>447</v>
      </c>
      <c r="L120" s="28" t="s">
        <v>15</v>
      </c>
      <c r="M120" s="28" t="s">
        <v>581</v>
      </c>
      <c r="N120" s="28" t="s">
        <v>671</v>
      </c>
      <c r="O120" s="28" t="s">
        <v>672</v>
      </c>
      <c r="P120" s="28" t="s">
        <v>673</v>
      </c>
      <c r="Q120" s="28" t="s">
        <v>581</v>
      </c>
      <c r="R120" s="28" t="s">
        <v>640</v>
      </c>
      <c r="S120" s="28" t="s">
        <v>672</v>
      </c>
      <c r="T120" s="28" t="s">
        <v>444</v>
      </c>
      <c r="U120" s="28" t="s">
        <v>444</v>
      </c>
      <c r="V120" s="28" t="s">
        <v>444</v>
      </c>
      <c r="W120" s="28" t="s">
        <v>444</v>
      </c>
      <c r="X120" s="28" t="s">
        <v>444</v>
      </c>
      <c r="Y120" s="28" t="s">
        <v>444</v>
      </c>
      <c r="Z120" s="28" t="s">
        <v>444</v>
      </c>
      <c r="AA120" s="28" t="s">
        <v>444</v>
      </c>
      <c r="AB120" s="28" t="s">
        <v>444</v>
      </c>
      <c r="AC120" s="28" t="s">
        <v>444</v>
      </c>
      <c r="AD120" s="28" t="s">
        <v>444</v>
      </c>
      <c r="AE120" s="28" t="s">
        <v>444</v>
      </c>
      <c r="AF120" s="28" t="s">
        <v>444</v>
      </c>
      <c r="AG120" s="28" t="s">
        <v>444</v>
      </c>
      <c r="AH120" s="28" t="s">
        <v>444</v>
      </c>
      <c r="AI120" s="28" t="s">
        <v>444</v>
      </c>
      <c r="AJ120" s="28" t="s">
        <v>444</v>
      </c>
      <c r="AK120" s="28" t="s">
        <v>444</v>
      </c>
      <c r="AL120" s="28" t="s">
        <v>444</v>
      </c>
      <c r="AM120" s="28" t="s">
        <v>444</v>
      </c>
      <c r="AN120" s="28" t="s">
        <v>444</v>
      </c>
      <c r="AO120" s="28" t="s">
        <v>444</v>
      </c>
    </row>
    <row r="121" spans="1:41">
      <c r="B121" s="28" t="s">
        <v>444</v>
      </c>
      <c r="C121" s="28" t="s">
        <v>444</v>
      </c>
      <c r="D121" s="28" t="s">
        <v>444</v>
      </c>
      <c r="E121" s="28" t="s">
        <v>444</v>
      </c>
      <c r="F121" s="28" t="s">
        <v>444</v>
      </c>
      <c r="G121" s="28" t="s">
        <v>444</v>
      </c>
      <c r="H121" s="28" t="s">
        <v>444</v>
      </c>
      <c r="I121" s="28" t="s">
        <v>444</v>
      </c>
      <c r="J121" s="28" t="s">
        <v>444</v>
      </c>
      <c r="K121" s="28" t="s">
        <v>444</v>
      </c>
      <c r="L121" s="28" t="s">
        <v>444</v>
      </c>
      <c r="M121" s="28" t="s">
        <v>444</v>
      </c>
      <c r="N121" s="28" t="s">
        <v>444</v>
      </c>
      <c r="O121" s="28" t="s">
        <v>444</v>
      </c>
      <c r="P121" s="28" t="s">
        <v>444</v>
      </c>
      <c r="Q121" s="28" t="s">
        <v>444</v>
      </c>
      <c r="R121" s="28" t="s">
        <v>444</v>
      </c>
      <c r="S121" s="28" t="s">
        <v>444</v>
      </c>
      <c r="T121" s="28" t="s">
        <v>444</v>
      </c>
      <c r="U121" s="28" t="s">
        <v>444</v>
      </c>
      <c r="V121" s="28" t="s">
        <v>444</v>
      </c>
      <c r="W121" s="28" t="s">
        <v>444</v>
      </c>
      <c r="X121" s="28" t="s">
        <v>444</v>
      </c>
      <c r="Y121" s="28" t="s">
        <v>444</v>
      </c>
      <c r="Z121" s="28" t="s">
        <v>444</v>
      </c>
      <c r="AA121" s="28" t="s">
        <v>444</v>
      </c>
      <c r="AB121" s="28" t="s">
        <v>444</v>
      </c>
      <c r="AC121" s="28" t="s">
        <v>444</v>
      </c>
      <c r="AD121" s="28" t="s">
        <v>444</v>
      </c>
      <c r="AE121" s="28" t="s">
        <v>444</v>
      </c>
      <c r="AF121" s="28" t="s">
        <v>444</v>
      </c>
      <c r="AG121" s="28" t="s">
        <v>444</v>
      </c>
      <c r="AH121" s="28" t="s">
        <v>444</v>
      </c>
      <c r="AI121" s="28" t="s">
        <v>444</v>
      </c>
      <c r="AJ121" s="28" t="s">
        <v>444</v>
      </c>
      <c r="AK121" s="28" t="s">
        <v>444</v>
      </c>
      <c r="AL121" s="28" t="s">
        <v>444</v>
      </c>
      <c r="AM121" s="28" t="s">
        <v>444</v>
      </c>
      <c r="AN121" s="28" t="s">
        <v>444</v>
      </c>
      <c r="AO121" s="28" t="s">
        <v>444</v>
      </c>
    </row>
    <row r="122" spans="1:4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</row>
    <row r="123" spans="1:4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</row>
    <row r="124" spans="1:4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</row>
    <row r="125" spans="1:4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</row>
    <row r="126" spans="1:4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</row>
    <row r="127" spans="1:4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</row>
    <row r="128" spans="1:4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</row>
    <row r="129" spans="2:4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</row>
    <row r="130" spans="2:4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</row>
    <row r="131" spans="2:4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</row>
    <row r="132" spans="2:4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</row>
    <row r="133" spans="2:4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</row>
    <row r="134" spans="2:4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</row>
    <row r="135" spans="2:4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</row>
    <row r="136" spans="2:4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</row>
    <row r="137" spans="2:4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</row>
    <row r="138" spans="2:4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</row>
    <row r="139" spans="2:4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</row>
    <row r="140" spans="2:4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</row>
    <row r="141" spans="2:4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</row>
    <row r="142" spans="2:4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</row>
    <row r="143" spans="2:4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</row>
    <row r="144" spans="2:4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</row>
    <row r="145" spans="2:4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</row>
    <row r="146" spans="2:4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</row>
    <row r="147" spans="2:4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</row>
    <row r="148" spans="2:4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</row>
    <row r="149" spans="2:4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</row>
    <row r="150" spans="2:4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</row>
    <row r="151" spans="2:4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</row>
    <row r="152" spans="2:4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</row>
    <row r="153" spans="2:4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</row>
    <row r="154" spans="2:4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</row>
    <row r="155" spans="2:4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</row>
    <row r="156" spans="2:4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</row>
    <row r="157" spans="2:4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</row>
    <row r="158" spans="2:4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</row>
    <row r="159" spans="2:4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</row>
    <row r="160" spans="2:4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</row>
    <row r="161" spans="2:4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</row>
    <row r="162" spans="2:4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</row>
    <row r="163" spans="2:4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</row>
    <row r="164" spans="2:4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</row>
    <row r="165" spans="2:4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</row>
    <row r="166" spans="2:4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</row>
    <row r="167" spans="2:4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</row>
    <row r="168" spans="2:4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</row>
    <row r="169" spans="2:4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</row>
    <row r="170" spans="2:4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</row>
    <row r="171" spans="2:4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</row>
    <row r="172" spans="2:4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</row>
    <row r="173" spans="2:4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</row>
    <row r="174" spans="2:4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</row>
    <row r="175" spans="2:4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</row>
    <row r="176" spans="2:4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</row>
    <row r="177" spans="2:4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</row>
    <row r="178" spans="2:4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</row>
    <row r="179" spans="2:4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</row>
    <row r="180" spans="2:4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</row>
    <row r="181" spans="2:4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</row>
    <row r="182" spans="2:4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</row>
    <row r="183" spans="2:4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</row>
    <row r="184" spans="2:4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</row>
    <row r="185" spans="2:4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</row>
    <row r="186" spans="2:4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</row>
    <row r="187" spans="2:4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</row>
    <row r="188" spans="2:4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</row>
    <row r="189" spans="2:4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</row>
    <row r="190" spans="2:4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</row>
    <row r="191" spans="2:4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</row>
    <row r="192" spans="2:4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</row>
    <row r="193" spans="2:4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</row>
    <row r="194" spans="2:4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</row>
    <row r="195" spans="2:4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</row>
    <row r="196" spans="2:4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</row>
    <row r="197" spans="2:4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</row>
    <row r="198" spans="2:4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</row>
    <row r="199" spans="2:4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</row>
    <row r="200" spans="2:4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</row>
    <row r="201" spans="2:4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</row>
    <row r="202" spans="2:4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</row>
    <row r="203" spans="2:4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</row>
    <row r="204" spans="2:4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</row>
    <row r="205" spans="2:4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</row>
    <row r="206" spans="2:4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</row>
    <row r="207" spans="2:4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</row>
    <row r="208" spans="2:4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</row>
    <row r="209" spans="2:4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</row>
    <row r="210" spans="2:4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</row>
    <row r="211" spans="2:4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</row>
    <row r="212" spans="2:4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</row>
    <row r="213" spans="2:4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</row>
    <row r="214" spans="2:4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</row>
    <row r="215" spans="2:4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</row>
    <row r="216" spans="2:4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</row>
    <row r="217" spans="2:4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</row>
    <row r="218" spans="2:4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</row>
    <row r="219" spans="2:4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</row>
    <row r="220" spans="2:4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</row>
    <row r="221" spans="2:4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</row>
    <row r="222" spans="2:4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</row>
    <row r="223" spans="2:4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</row>
    <row r="224" spans="2:4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</row>
    <row r="225" spans="2:4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</row>
    <row r="226" spans="2:4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</row>
    <row r="227" spans="2:4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</row>
    <row r="228" spans="2:4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</row>
    <row r="229" spans="2:4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</row>
    <row r="230" spans="2:4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</row>
    <row r="231" spans="2:4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</row>
    <row r="232" spans="2:4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</row>
    <row r="233" spans="2:4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</row>
    <row r="234" spans="2:4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</row>
    <row r="235" spans="2:4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</row>
    <row r="236" spans="2:4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</row>
    <row r="237" spans="2:4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</row>
    <row r="238" spans="2:4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</row>
    <row r="239" spans="2:4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</row>
    <row r="240" spans="2:4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</row>
    <row r="241" spans="2:4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</row>
    <row r="242" spans="2:4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</row>
    <row r="243" spans="2:4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</row>
    <row r="244" spans="2:4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</row>
    <row r="245" spans="2:4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</row>
    <row r="246" spans="2:4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</row>
    <row r="247" spans="2:4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</row>
    <row r="248" spans="2:4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</row>
    <row r="249" spans="2:4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</row>
    <row r="250" spans="2:4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</row>
    <row r="251" spans="2:4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</row>
    <row r="252" spans="2:4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</row>
    <row r="253" spans="2:4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</row>
    <row r="254" spans="2:4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</row>
    <row r="255" spans="2:4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</row>
    <row r="256" spans="2:4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</row>
    <row r="257" spans="2:4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</row>
    <row r="258" spans="2:4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</row>
    <row r="259" spans="2:4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</row>
    <row r="260" spans="2:4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</row>
    <row r="261" spans="2:4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</row>
    <row r="262" spans="2:4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</row>
    <row r="263" spans="2:4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</row>
    <row r="264" spans="2:4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</row>
    <row r="265" spans="2:4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</row>
    <row r="266" spans="2:4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</row>
    <row r="267" spans="2:4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</row>
    <row r="268" spans="2:4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</row>
    <row r="269" spans="2:4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</row>
    <row r="270" spans="2:4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</row>
    <row r="271" spans="2:4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</row>
    <row r="272" spans="2:4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</row>
    <row r="273" spans="2:4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</row>
    <row r="274" spans="2:4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</row>
    <row r="275" spans="2:4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</row>
    <row r="276" spans="2:4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</row>
    <row r="277" spans="2:4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</row>
    <row r="278" spans="2:4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</row>
    <row r="279" spans="2:4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</row>
    <row r="280" spans="2:4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</row>
    <row r="281" spans="2:4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</row>
    <row r="282" spans="2:4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</row>
    <row r="283" spans="2:4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</row>
    <row r="284" spans="2:4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</row>
    <row r="285" spans="2:4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</row>
    <row r="286" spans="2:4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</row>
    <row r="287" spans="2:4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</row>
    <row r="288" spans="2:4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</row>
    <row r="289" spans="2:4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</row>
    <row r="290" spans="2:4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</row>
    <row r="291" spans="2:4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</row>
    <row r="292" spans="2:4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</row>
    <row r="293" spans="2:4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</row>
    <row r="294" spans="2:4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</row>
    <row r="295" spans="2:4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</row>
    <row r="296" spans="2:4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</row>
    <row r="297" spans="2:4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</row>
    <row r="298" spans="2:4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</row>
    <row r="299" spans="2:4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</row>
    <row r="300" spans="2:4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</row>
    <row r="301" spans="2:41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</row>
    <row r="302" spans="2:41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</row>
    <row r="303" spans="2:41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</row>
    <row r="304" spans="2:41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</row>
    <row r="305" spans="2:41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</row>
    <row r="306" spans="2:41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</row>
    <row r="307" spans="2:41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</row>
    <row r="308" spans="2:41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</row>
    <row r="309" spans="2:41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</row>
    <row r="310" spans="2:41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</row>
    <row r="311" spans="2:41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</row>
    <row r="312" spans="2:41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</row>
    <row r="313" spans="2:41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</row>
    <row r="314" spans="2:41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</row>
    <row r="315" spans="2:41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</row>
    <row r="316" spans="2:41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</row>
    <row r="317" spans="2:41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</row>
    <row r="318" spans="2:41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</row>
    <row r="319" spans="2:41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</row>
    <row r="320" spans="2:41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</row>
    <row r="321" spans="2:41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</row>
    <row r="322" spans="2:41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</row>
    <row r="323" spans="2:4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</row>
    <row r="324" spans="2:41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</row>
    <row r="325" spans="2:41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</row>
    <row r="326" spans="2:41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</row>
    <row r="327" spans="2:41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</row>
    <row r="328" spans="2:41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</row>
    <row r="329" spans="2:41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</row>
    <row r="330" spans="2:41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</row>
    <row r="331" spans="2:41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</row>
    <row r="332" spans="2:41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</row>
    <row r="333" spans="2:41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</row>
    <row r="334" spans="2:41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</row>
    <row r="335" spans="2:41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</row>
    <row r="336" spans="2:41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</row>
    <row r="337" spans="2:41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</row>
    <row r="338" spans="2:41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</row>
    <row r="339" spans="2:41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</row>
    <row r="340" spans="2:41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</row>
    <row r="341" spans="2:41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</row>
    <row r="342" spans="2:41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</row>
    <row r="343" spans="2:41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</row>
    <row r="344" spans="2:41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</row>
    <row r="345" spans="2:41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</row>
    <row r="346" spans="2:41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</row>
    <row r="347" spans="2:41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</row>
    <row r="348" spans="2:41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</row>
    <row r="349" spans="2:41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</row>
    <row r="350" spans="2:41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</row>
    <row r="351" spans="2:41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</row>
    <row r="352" spans="2:41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</row>
    <row r="353" spans="2:41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</row>
    <row r="354" spans="2:41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</row>
    <row r="355" spans="2:41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</row>
    <row r="356" spans="2:41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</row>
    <row r="357" spans="2:41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</row>
    <row r="358" spans="2:41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</row>
    <row r="359" spans="2:41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</row>
    <row r="360" spans="2:41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</row>
    <row r="361" spans="2:41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</row>
    <row r="362" spans="2:41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</row>
    <row r="363" spans="2:41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</row>
    <row r="364" spans="2:41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</row>
    <row r="365" spans="2:41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</row>
    <row r="366" spans="2:41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</row>
    <row r="367" spans="2:41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</row>
    <row r="368" spans="2:41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</row>
    <row r="369" spans="2:41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</row>
    <row r="370" spans="2:41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</row>
    <row r="371" spans="2:41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</row>
    <row r="372" spans="2:41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</row>
    <row r="373" spans="2:41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</row>
    <row r="374" spans="2:41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</row>
    <row r="375" spans="2:41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</row>
    <row r="376" spans="2:41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</row>
    <row r="377" spans="2:41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</row>
    <row r="378" spans="2:41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</row>
    <row r="379" spans="2:41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</row>
    <row r="380" spans="2:41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</row>
    <row r="381" spans="2:41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</row>
    <row r="382" spans="2:41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</row>
    <row r="383" spans="2:41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</row>
    <row r="384" spans="2:41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</row>
    <row r="385" spans="2:41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</row>
    <row r="386" spans="2:41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</row>
    <row r="387" spans="2:41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</row>
    <row r="388" spans="2:41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</row>
    <row r="389" spans="2:41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</row>
    <row r="390" spans="2:41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</row>
    <row r="391" spans="2:41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</row>
    <row r="392" spans="2:41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</row>
    <row r="393" spans="2:41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</row>
    <row r="394" spans="2:41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</row>
    <row r="395" spans="2:41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</row>
    <row r="396" spans="2:41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</row>
    <row r="397" spans="2:41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</row>
    <row r="398" spans="2:41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</row>
    <row r="399" spans="2:41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</row>
    <row r="400" spans="2:41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</row>
    <row r="401" spans="2:41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</row>
    <row r="402" spans="2:41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</row>
    <row r="403" spans="2:4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</row>
    <row r="404" spans="2:41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</row>
    <row r="405" spans="2:41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</row>
    <row r="406" spans="2:41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</row>
    <row r="407" spans="2:41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</row>
    <row r="408" spans="2:41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</row>
    <row r="409" spans="2:41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</row>
    <row r="410" spans="2:41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</row>
    <row r="411" spans="2:41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</row>
    <row r="412" spans="2:41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</row>
    <row r="413" spans="2:41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</row>
    <row r="414" spans="2:41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</row>
    <row r="415" spans="2:41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</row>
    <row r="416" spans="2:41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</row>
    <row r="417" spans="2:41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</row>
    <row r="418" spans="2:41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</row>
    <row r="419" spans="2:41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</row>
    <row r="420" spans="2:41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</row>
    <row r="421" spans="2:41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</row>
    <row r="422" spans="2:41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</row>
    <row r="423" spans="2:41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</row>
    <row r="424" spans="2:41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</row>
    <row r="425" spans="2:41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</row>
    <row r="426" spans="2:41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</row>
    <row r="427" spans="2:41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</row>
    <row r="428" spans="2:41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</row>
    <row r="429" spans="2:41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</row>
    <row r="430" spans="2:41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</row>
    <row r="431" spans="2:41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</row>
    <row r="432" spans="2:41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</row>
    <row r="433" spans="2:41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</row>
    <row r="434" spans="2:41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</row>
    <row r="435" spans="2:41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</row>
    <row r="436" spans="2:41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</row>
    <row r="437" spans="2:41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</row>
    <row r="438" spans="2:41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</row>
    <row r="439" spans="2:41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</row>
    <row r="440" spans="2:41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</row>
    <row r="441" spans="2:41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</row>
    <row r="442" spans="2:41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</row>
    <row r="443" spans="2:41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</row>
    <row r="444" spans="2:41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</row>
    <row r="445" spans="2:41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</row>
    <row r="446" spans="2:41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</row>
    <row r="447" spans="2:41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</row>
    <row r="448" spans="2:41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</row>
    <row r="449" spans="2:41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</row>
    <row r="450" spans="2:41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</row>
    <row r="451" spans="2:41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</row>
    <row r="452" spans="2:41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</row>
    <row r="453" spans="2:41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</row>
    <row r="454" spans="2:41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</row>
    <row r="455" spans="2:41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</row>
    <row r="456" spans="2:41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</row>
    <row r="457" spans="2:41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</row>
    <row r="458" spans="2:41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</row>
    <row r="459" spans="2:41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</row>
    <row r="460" spans="2:41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</row>
    <row r="461" spans="2:41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</row>
    <row r="462" spans="2:41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</row>
    <row r="463" spans="2:41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</row>
    <row r="464" spans="2:41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</row>
    <row r="465" spans="2:41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</row>
    <row r="466" spans="2:41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</row>
    <row r="467" spans="2:41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</row>
    <row r="468" spans="2:41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</row>
    <row r="469" spans="2:41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</row>
    <row r="470" spans="2:41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</row>
    <row r="471" spans="2:41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</row>
    <row r="472" spans="2:41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</row>
    <row r="473" spans="2:41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</row>
    <row r="474" spans="2:41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</row>
    <row r="475" spans="2:41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</row>
    <row r="476" spans="2:41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</row>
    <row r="477" spans="2:41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</row>
    <row r="478" spans="2:41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</row>
    <row r="479" spans="2:41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</row>
    <row r="480" spans="2:41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</row>
    <row r="481" spans="2:41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</row>
    <row r="482" spans="2:41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</row>
    <row r="483" spans="2:4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</row>
    <row r="484" spans="2:41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</row>
    <row r="485" spans="2:41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</row>
    <row r="486" spans="2:41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</row>
    <row r="487" spans="2:41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</row>
    <row r="488" spans="2:41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</row>
    <row r="489" spans="2:41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</row>
    <row r="490" spans="2:41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</row>
    <row r="491" spans="2:41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</row>
    <row r="492" spans="2:41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</row>
    <row r="493" spans="2:41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</row>
    <row r="494" spans="2:41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</row>
    <row r="495" spans="2:41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</row>
    <row r="496" spans="2:41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</row>
    <row r="497" spans="2:41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</row>
    <row r="498" spans="2:41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</row>
    <row r="499" spans="2:41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</row>
    <row r="500" spans="2:41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</row>
    <row r="501" spans="2:41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</row>
    <row r="502" spans="2:41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</row>
    <row r="503" spans="2:41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</row>
    <row r="504" spans="2:41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</row>
    <row r="505" spans="2:41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</row>
    <row r="506" spans="2:41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</row>
    <row r="507" spans="2:41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</row>
    <row r="508" spans="2:41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</row>
    <row r="509" spans="2:41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</row>
    <row r="510" spans="2:41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</row>
    <row r="511" spans="2:41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</row>
    <row r="512" spans="2:41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</row>
    <row r="513" spans="2:41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</row>
    <row r="514" spans="2:41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</row>
    <row r="515" spans="2:41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</row>
    <row r="516" spans="2:41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</row>
    <row r="517" spans="2:41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</row>
    <row r="518" spans="2:41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</row>
    <row r="519" spans="2:41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</row>
    <row r="520" spans="2:41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</row>
    <row r="521" spans="2:41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</row>
    <row r="522" spans="2:41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</row>
    <row r="523" spans="2:41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</row>
    <row r="524" spans="2:41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</row>
    <row r="525" spans="2:41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</row>
    <row r="526" spans="2:41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</row>
    <row r="527" spans="2:41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</row>
    <row r="528" spans="2:41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</row>
    <row r="529" spans="2:41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</row>
    <row r="530" spans="2:41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</row>
    <row r="531" spans="2:41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</row>
    <row r="532" spans="2:41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</row>
    <row r="533" spans="2:41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</row>
    <row r="534" spans="2:41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</row>
    <row r="535" spans="2:41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</row>
    <row r="536" spans="2:41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</row>
    <row r="537" spans="2:41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</row>
    <row r="538" spans="2:41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</row>
    <row r="539" spans="2:41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</row>
    <row r="540" spans="2:41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</row>
    <row r="541" spans="2:41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</row>
    <row r="542" spans="2:41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</row>
    <row r="543" spans="2:41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</row>
    <row r="544" spans="2:41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</row>
    <row r="545" spans="2:41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</row>
    <row r="546" spans="2:41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</row>
    <row r="547" spans="2:41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</row>
    <row r="548" spans="2:41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</row>
    <row r="549" spans="2:41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</row>
    <row r="550" spans="2:41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</row>
    <row r="551" spans="2:41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</row>
    <row r="552" spans="2:41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</row>
    <row r="553" spans="2:41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</row>
    <row r="554" spans="2:41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</row>
    <row r="555" spans="2:41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</row>
    <row r="556" spans="2:41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</row>
    <row r="557" spans="2:41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</row>
    <row r="558" spans="2:41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</row>
    <row r="559" spans="2:41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</row>
    <row r="560" spans="2:41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</row>
    <row r="561" spans="2:41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</row>
    <row r="562" spans="2:41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</row>
    <row r="563" spans="2:41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</row>
    <row r="564" spans="2:41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</row>
    <row r="565" spans="2:41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</row>
    <row r="566" spans="2:41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</row>
    <row r="567" spans="2:41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</row>
    <row r="568" spans="2:41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</row>
    <row r="569" spans="2:41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</row>
    <row r="570" spans="2:41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</row>
    <row r="571" spans="2:41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</row>
    <row r="572" spans="2:41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</row>
    <row r="573" spans="2:41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</row>
    <row r="574" spans="2:41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</row>
    <row r="575" spans="2:41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</row>
    <row r="576" spans="2:41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</row>
    <row r="577" spans="2:41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</row>
    <row r="578" spans="2:41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</row>
    <row r="579" spans="2:41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</row>
    <row r="580" spans="2:41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</row>
    <row r="581" spans="2:41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</row>
    <row r="582" spans="2:41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</row>
    <row r="583" spans="2:41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</row>
    <row r="584" spans="2:41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</row>
    <row r="585" spans="2:41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</row>
    <row r="586" spans="2:41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</row>
    <row r="587" spans="2:41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</row>
    <row r="588" spans="2:41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</row>
    <row r="589" spans="2:41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</row>
    <row r="590" spans="2:41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</row>
    <row r="591" spans="2:41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</row>
    <row r="592" spans="2:41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</row>
    <row r="593" spans="2:41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</row>
    <row r="594" spans="2:41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</row>
    <row r="595" spans="2:41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</row>
    <row r="596" spans="2:41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</row>
    <row r="597" spans="2:41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</row>
    <row r="598" spans="2:41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</row>
    <row r="599" spans="2:41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</row>
    <row r="600" spans="2:41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</row>
    <row r="601" spans="2:41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</row>
    <row r="602" spans="2:41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</row>
    <row r="603" spans="2:41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</row>
    <row r="604" spans="2:41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</row>
    <row r="605" spans="2:41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</row>
    <row r="606" spans="2:41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</row>
    <row r="607" spans="2:41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</row>
    <row r="608" spans="2:41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</row>
    <row r="609" spans="2:41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</row>
    <row r="610" spans="2:41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</row>
    <row r="611" spans="2:41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</row>
    <row r="612" spans="2:41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</row>
    <row r="613" spans="2:41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</row>
    <row r="614" spans="2:41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</row>
    <row r="615" spans="2:41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</row>
    <row r="616" spans="2:41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</row>
    <row r="617" spans="2:41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</row>
    <row r="618" spans="2:41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</row>
    <row r="619" spans="2:41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</row>
    <row r="620" spans="2:41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</row>
    <row r="621" spans="2:41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</row>
    <row r="622" spans="2:41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</row>
    <row r="623" spans="2:41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</row>
    <row r="624" spans="2:41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</row>
    <row r="625" spans="2:41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</row>
    <row r="626" spans="2:41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</row>
    <row r="627" spans="2:41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</row>
    <row r="628" spans="2:41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</row>
    <row r="629" spans="2:41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</row>
    <row r="630" spans="2:41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</row>
    <row r="631" spans="2:41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</row>
    <row r="632" spans="2:41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</row>
    <row r="633" spans="2:41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</row>
    <row r="634" spans="2:41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</row>
    <row r="635" spans="2:41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</row>
    <row r="636" spans="2:41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</row>
    <row r="637" spans="2:41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</row>
    <row r="638" spans="2:41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</row>
    <row r="639" spans="2:41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</row>
    <row r="640" spans="2:41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</row>
    <row r="641" spans="2:41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</row>
    <row r="642" spans="2:41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</row>
    <row r="643" spans="2:41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</row>
    <row r="644" spans="2:41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</row>
    <row r="645" spans="2:41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</row>
    <row r="646" spans="2:41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</row>
    <row r="647" spans="2:41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</row>
    <row r="648" spans="2:41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</row>
    <row r="649" spans="2:41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</row>
    <row r="650" spans="2:41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</row>
    <row r="651" spans="2:41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</row>
    <row r="652" spans="2:41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</row>
    <row r="653" spans="2:41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</row>
    <row r="654" spans="2:41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</row>
    <row r="655" spans="2:41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</row>
    <row r="656" spans="2:41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</row>
    <row r="657" spans="2:41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</row>
    <row r="658" spans="2:41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</row>
    <row r="659" spans="2:41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</row>
    <row r="660" spans="2:41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</row>
    <row r="661" spans="2:41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</row>
    <row r="662" spans="2:41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</row>
    <row r="663" spans="2:41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</row>
    <row r="664" spans="2:41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</row>
    <row r="665" spans="2:41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</row>
    <row r="666" spans="2:41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</row>
    <row r="667" spans="2:41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</row>
    <row r="668" spans="2:41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</row>
    <row r="669" spans="2:41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</row>
    <row r="670" spans="2:41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</row>
    <row r="671" spans="2:41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</row>
    <row r="672" spans="2:41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</row>
    <row r="673" spans="2:41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</row>
    <row r="674" spans="2:41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</row>
    <row r="675" spans="2:41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</row>
    <row r="676" spans="2:41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</row>
    <row r="677" spans="2:41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</row>
    <row r="678" spans="2:41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</row>
    <row r="679" spans="2:41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</row>
    <row r="680" spans="2:41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</row>
    <row r="681" spans="2:41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</row>
    <row r="682" spans="2:41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</row>
    <row r="683" spans="2:41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</row>
    <row r="684" spans="2:41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</row>
    <row r="685" spans="2:41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</row>
    <row r="686" spans="2:41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</row>
    <row r="687" spans="2:41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</row>
    <row r="688" spans="2:41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</row>
    <row r="689" spans="2:41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</row>
    <row r="690" spans="2:41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</row>
    <row r="691" spans="2:41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</row>
    <row r="692" spans="2:41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</row>
    <row r="693" spans="2:41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</row>
    <row r="694" spans="2:41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</row>
    <row r="695" spans="2:41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</row>
    <row r="696" spans="2:41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</row>
    <row r="697" spans="2:41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</row>
    <row r="698" spans="2:41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</row>
    <row r="699" spans="2:41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</row>
    <row r="700" spans="2:41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</row>
    <row r="701" spans="2:41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</row>
    <row r="702" spans="2:41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</row>
    <row r="703" spans="2:41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</row>
    <row r="704" spans="2:41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</row>
    <row r="705" spans="2:41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</row>
    <row r="706" spans="2:41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</row>
    <row r="707" spans="2:41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</row>
    <row r="708" spans="2:41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</row>
    <row r="709" spans="2:41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</row>
    <row r="710" spans="2:41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</row>
    <row r="711" spans="2:41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</row>
    <row r="712" spans="2:41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</row>
    <row r="713" spans="2:41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</row>
    <row r="714" spans="2:41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</row>
    <row r="715" spans="2:41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</row>
    <row r="716" spans="2:41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</row>
    <row r="717" spans="2:41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</row>
    <row r="718" spans="2:41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</row>
    <row r="719" spans="2:41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</row>
    <row r="720" spans="2:41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</row>
    <row r="721" spans="2:41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</row>
    <row r="722" spans="2:41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</row>
    <row r="723" spans="2:41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</row>
    <row r="724" spans="2:41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</row>
    <row r="725" spans="2:41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</row>
    <row r="726" spans="2:41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</row>
    <row r="727" spans="2:41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</row>
    <row r="728" spans="2:41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</row>
    <row r="729" spans="2:41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</row>
    <row r="730" spans="2:41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</row>
    <row r="731" spans="2:41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</row>
    <row r="732" spans="2:41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</row>
    <row r="733" spans="2:41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</row>
    <row r="734" spans="2:41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</row>
    <row r="735" spans="2:41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</row>
    <row r="736" spans="2:41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</row>
    <row r="737" spans="2:41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</row>
    <row r="738" spans="2:41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</row>
    <row r="739" spans="2:41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</row>
    <row r="740" spans="2:41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</row>
    <row r="741" spans="2:41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</row>
    <row r="742" spans="2:41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</row>
    <row r="743" spans="2:41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</row>
    <row r="744" spans="2:41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</row>
    <row r="745" spans="2:41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</row>
    <row r="746" spans="2:41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</row>
    <row r="747" spans="2:41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</row>
    <row r="748" spans="2:41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</row>
    <row r="749" spans="2:41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</row>
    <row r="750" spans="2:41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</row>
    <row r="751" spans="2:41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</row>
    <row r="752" spans="2:41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</row>
    <row r="753" spans="2:41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</row>
    <row r="754" spans="2:41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</row>
    <row r="755" spans="2:41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</row>
    <row r="756" spans="2:41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</row>
    <row r="757" spans="2:41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</row>
    <row r="758" spans="2:41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</row>
    <row r="759" spans="2:41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</row>
    <row r="760" spans="2:41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</row>
    <row r="761" spans="2:41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</row>
    <row r="762" spans="2:41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</row>
    <row r="763" spans="2:41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</row>
    <row r="764" spans="2:41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</row>
    <row r="765" spans="2:41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</row>
    <row r="766" spans="2:41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</row>
    <row r="767" spans="2:41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</row>
    <row r="768" spans="2:41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</row>
    <row r="769" spans="2:41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</row>
    <row r="770" spans="2:41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</row>
    <row r="771" spans="2:41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</row>
    <row r="772" spans="2:41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</row>
    <row r="773" spans="2:41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</row>
    <row r="774" spans="2:41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</row>
    <row r="775" spans="2:41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</row>
    <row r="776" spans="2:41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</row>
    <row r="777" spans="2:41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</row>
    <row r="778" spans="2:41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</row>
    <row r="779" spans="2:41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</row>
    <row r="780" spans="2:41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</row>
    <row r="781" spans="2:41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</row>
    <row r="782" spans="2:41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</row>
    <row r="783" spans="2:41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</row>
    <row r="784" spans="2:41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</row>
    <row r="785" spans="2:41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</row>
    <row r="786" spans="2:41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</row>
    <row r="787" spans="2:41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</row>
    <row r="788" spans="2:41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</row>
    <row r="789" spans="2:41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</row>
    <row r="790" spans="2:41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</row>
    <row r="791" spans="2:41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</row>
    <row r="792" spans="2:41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</row>
    <row r="793" spans="2:41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</row>
    <row r="794" spans="2:41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</row>
    <row r="795" spans="2:41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</row>
    <row r="796" spans="2:41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</row>
    <row r="797" spans="2:41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</row>
    <row r="798" spans="2:41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</row>
    <row r="799" spans="2:41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</row>
    <row r="800" spans="2:41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</row>
    <row r="801" spans="2:41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</row>
    <row r="802" spans="2:41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</row>
    <row r="803" spans="2:41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</row>
    <row r="804" spans="2:41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</row>
    <row r="805" spans="2:41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</row>
    <row r="806" spans="2:41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</row>
    <row r="807" spans="2:41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</row>
    <row r="808" spans="2:41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</row>
    <row r="809" spans="2:41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</row>
    <row r="810" spans="2:41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</row>
    <row r="811" spans="2:41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</row>
    <row r="812" spans="2:41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</row>
    <row r="813" spans="2:41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</row>
    <row r="814" spans="2:41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</row>
    <row r="815" spans="2:41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</row>
    <row r="816" spans="2:41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</row>
    <row r="817" spans="2:41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</row>
    <row r="818" spans="2:41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</row>
    <row r="819" spans="2:41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</row>
    <row r="820" spans="2:41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</row>
    <row r="821" spans="2:41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</row>
    <row r="822" spans="2:41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</row>
    <row r="823" spans="2:41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</row>
    <row r="824" spans="2:41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</row>
    <row r="825" spans="2:41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</row>
    <row r="826" spans="2:41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</row>
    <row r="827" spans="2:41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</row>
    <row r="828" spans="2:41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</row>
    <row r="829" spans="2:41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</row>
    <row r="830" spans="2:41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</row>
    <row r="831" spans="2:41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</row>
    <row r="832" spans="2:41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</row>
    <row r="833" spans="2:41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</row>
    <row r="834" spans="2:41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</row>
    <row r="835" spans="2:41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</row>
    <row r="836" spans="2:41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</row>
    <row r="837" spans="2:41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</row>
    <row r="838" spans="2:41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</row>
    <row r="839" spans="2:41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</row>
    <row r="840" spans="2:41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</row>
    <row r="841" spans="2:41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</row>
    <row r="842" spans="2:41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</row>
    <row r="843" spans="2:41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</row>
    <row r="844" spans="2:41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</row>
    <row r="845" spans="2:41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</row>
    <row r="846" spans="2:41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</row>
    <row r="847" spans="2:41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</row>
    <row r="848" spans="2:41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</row>
    <row r="849" spans="2:41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</row>
    <row r="850" spans="2:41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</row>
    <row r="851" spans="2:41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</row>
    <row r="852" spans="2:41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</row>
    <row r="853" spans="2:41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</row>
    <row r="854" spans="2:41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</row>
    <row r="855" spans="2:41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</row>
    <row r="856" spans="2:41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</row>
    <row r="857" spans="2:41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</row>
    <row r="858" spans="2:41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</row>
    <row r="859" spans="2:41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</row>
    <row r="860" spans="2:41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</row>
    <row r="861" spans="2:41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</row>
    <row r="862" spans="2:41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</row>
    <row r="863" spans="2:41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</row>
    <row r="864" spans="2:41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</row>
    <row r="865" spans="2:41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</row>
    <row r="866" spans="2:41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</row>
    <row r="867" spans="2:41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</row>
    <row r="868" spans="2:41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</row>
    <row r="869" spans="2:41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</row>
    <row r="870" spans="2:41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</row>
    <row r="871" spans="2:41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</row>
    <row r="872" spans="2:41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</row>
    <row r="873" spans="2:41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</row>
    <row r="874" spans="2:41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</row>
    <row r="875" spans="2:41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</row>
    <row r="876" spans="2:41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</row>
    <row r="877" spans="2:41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</row>
    <row r="878" spans="2:41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</row>
    <row r="879" spans="2:41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</row>
    <row r="880" spans="2:41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</row>
    <row r="881" spans="2:41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</row>
    <row r="882" spans="2:41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</row>
    <row r="883" spans="2:41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</row>
    <row r="884" spans="2:41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</row>
    <row r="885" spans="2:41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</row>
    <row r="886" spans="2:41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</row>
    <row r="887" spans="2:41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</row>
    <row r="888" spans="2:41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</row>
    <row r="889" spans="2:41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</row>
    <row r="890" spans="2:41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</row>
    <row r="891" spans="2:41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</row>
    <row r="892" spans="2:41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</row>
    <row r="893" spans="2:41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</row>
    <row r="894" spans="2:41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</row>
    <row r="895" spans="2:41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</row>
    <row r="896" spans="2:41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</row>
    <row r="897" spans="2:41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</row>
    <row r="898" spans="2:41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</row>
    <row r="899" spans="2:41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</row>
    <row r="900" spans="2:41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</row>
    <row r="901" spans="2:41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</row>
    <row r="902" spans="2:41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</row>
    <row r="903" spans="2:41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</row>
    <row r="904" spans="2:41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</row>
    <row r="905" spans="2:41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</row>
    <row r="906" spans="2:41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</row>
    <row r="907" spans="2:41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</row>
    <row r="908" spans="2:41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</row>
    <row r="909" spans="2:41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</row>
    <row r="910" spans="2:41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</row>
    <row r="911" spans="2:41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</row>
    <row r="912" spans="2:41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</row>
    <row r="913" spans="2:41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</row>
    <row r="914" spans="2:41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</row>
    <row r="915" spans="2:41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</row>
    <row r="916" spans="2:41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</row>
    <row r="917" spans="2:41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</row>
    <row r="918" spans="2:41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</row>
    <row r="919" spans="2:41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</row>
    <row r="920" spans="2:41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</row>
    <row r="921" spans="2:41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</row>
    <row r="922" spans="2:41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</row>
    <row r="923" spans="2:41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</row>
    <row r="924" spans="2:41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</row>
    <row r="925" spans="2:41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</row>
    <row r="926" spans="2:41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</row>
    <row r="927" spans="2:41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</row>
    <row r="928" spans="2:41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</row>
    <row r="929" spans="2:41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</row>
    <row r="930" spans="2:41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</row>
    <row r="931" spans="2:41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</row>
    <row r="932" spans="2:41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</row>
    <row r="933" spans="2:41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</row>
    <row r="934" spans="2:41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</row>
    <row r="935" spans="2:41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</row>
    <row r="936" spans="2:41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</row>
    <row r="937" spans="2:41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</row>
    <row r="938" spans="2:41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</row>
    <row r="939" spans="2:41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</row>
    <row r="940" spans="2:41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</row>
    <row r="941" spans="2:41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</row>
    <row r="942" spans="2:41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</row>
    <row r="943" spans="2:41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</row>
    <row r="944" spans="2:41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</row>
    <row r="945" spans="2:41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</row>
    <row r="946" spans="2:41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</row>
    <row r="947" spans="2:41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</row>
    <row r="948" spans="2:41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</row>
    <row r="949" spans="2:41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</row>
    <row r="950" spans="2:41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</row>
    <row r="951" spans="2:41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</row>
    <row r="952" spans="2:41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</row>
    <row r="953" spans="2:41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</row>
    <row r="954" spans="2:41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</row>
    <row r="955" spans="2:41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</row>
    <row r="956" spans="2:41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</row>
    <row r="957" spans="2:41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</row>
    <row r="958" spans="2:41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</row>
    <row r="959" spans="2:41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</row>
    <row r="960" spans="2:41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</row>
    <row r="961" spans="2:41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</row>
    <row r="962" spans="2:41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</row>
    <row r="963" spans="2:41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</row>
    <row r="964" spans="2:41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</row>
    <row r="965" spans="2:41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</row>
    <row r="966" spans="2:41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</row>
    <row r="967" spans="2:41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</row>
    <row r="968" spans="2:41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</row>
    <row r="969" spans="2:41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</row>
    <row r="970" spans="2:41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</row>
    <row r="971" spans="2:41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</row>
    <row r="972" spans="2:41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</row>
    <row r="973" spans="2:41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</row>
    <row r="974" spans="2:41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</row>
    <row r="975" spans="2:41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</row>
    <row r="976" spans="2:41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</row>
    <row r="977" spans="2:41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</row>
    <row r="978" spans="2:41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</row>
    <row r="979" spans="2:41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</row>
    <row r="980" spans="2:41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</row>
    <row r="981" spans="2:41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</row>
    <row r="982" spans="2:41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</row>
    <row r="983" spans="2:41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</row>
    <row r="984" spans="2:41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</row>
    <row r="985" spans="2:41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</row>
    <row r="986" spans="2:41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</row>
    <row r="987" spans="2:41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</row>
    <row r="988" spans="2:41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</row>
    <row r="989" spans="2:41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</row>
    <row r="990" spans="2:41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</row>
    <row r="991" spans="2:41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</row>
    <row r="992" spans="2:41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</row>
    <row r="993" spans="2:41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</row>
    <row r="994" spans="2:41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</row>
    <row r="995" spans="2:41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</row>
    <row r="996" spans="2:41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</row>
    <row r="997" spans="2:41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</row>
    <row r="998" spans="2:41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</row>
    <row r="999" spans="2:41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</row>
    <row r="1000" spans="2:41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</row>
    <row r="1001" spans="2:41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</row>
    <row r="1002" spans="2:41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</row>
    <row r="1003" spans="2:41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</row>
    <row r="1004" spans="2:41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</row>
    <row r="1005" spans="2:41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</row>
    <row r="1006" spans="2:41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</row>
    <row r="1007" spans="2:41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</row>
    <row r="1008" spans="2:41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</row>
    <row r="1009" spans="2:41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</row>
    <row r="1010" spans="2:41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</row>
    <row r="1011" spans="2:41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</row>
    <row r="1012" spans="2:41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</row>
    <row r="1013" spans="2:41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</row>
    <row r="1014" spans="2:41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</row>
    <row r="1015" spans="2:41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</row>
    <row r="1016" spans="2:41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</row>
    <row r="1017" spans="2:41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</row>
    <row r="1018" spans="2:41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</row>
    <row r="1019" spans="2:41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</row>
    <row r="1020" spans="2:41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</row>
    <row r="1021" spans="2:41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</row>
    <row r="1022" spans="2:41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</row>
    <row r="1023" spans="2:41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</row>
    <row r="1024" spans="2:41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</row>
    <row r="1025" spans="2:41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</row>
    <row r="1026" spans="2:41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</row>
    <row r="1027" spans="2:41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</row>
    <row r="1028" spans="2:41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</row>
    <row r="1029" spans="2:41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</row>
    <row r="1030" spans="2:41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</row>
    <row r="1031" spans="2:41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</row>
    <row r="1032" spans="2:41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</row>
    <row r="1033" spans="2:41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</row>
    <row r="1034" spans="2:41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</row>
    <row r="1035" spans="2:41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</row>
    <row r="1036" spans="2:41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</row>
    <row r="1037" spans="2:41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</row>
    <row r="1038" spans="2:41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</row>
    <row r="1039" spans="2:41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</row>
    <row r="1040" spans="2:41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</row>
    <row r="1041" spans="2:41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</row>
    <row r="1042" spans="2:41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</row>
    <row r="1043" spans="2:41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</row>
    <row r="1044" spans="2:41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</row>
    <row r="1045" spans="2:41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</row>
    <row r="1046" spans="2:41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</row>
    <row r="1047" spans="2:41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</row>
    <row r="1048" spans="2:41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</row>
    <row r="1049" spans="2:41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</row>
    <row r="1050" spans="2:41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</row>
    <row r="1051" spans="2:41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</row>
    <row r="1052" spans="2:41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</row>
    <row r="1053" spans="2:41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</row>
    <row r="1054" spans="2:41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</row>
    <row r="1055" spans="2:41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</row>
    <row r="1056" spans="2:41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</row>
    <row r="1057" spans="2:41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</row>
    <row r="1058" spans="2:41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</row>
    <row r="1059" spans="2:41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</row>
    <row r="1060" spans="2:41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</row>
    <row r="1061" spans="2:41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</row>
    <row r="1062" spans="2:41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</row>
    <row r="1063" spans="2:41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</row>
    <row r="1064" spans="2:41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</row>
    <row r="1065" spans="2:41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</row>
    <row r="1066" spans="2:41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</row>
    <row r="1067" spans="2:41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</row>
    <row r="1068" spans="2:41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</row>
    <row r="1069" spans="2:41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</row>
    <row r="1070" spans="2:41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</row>
    <row r="1071" spans="2:41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</row>
    <row r="1072" spans="2:41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</row>
    <row r="1073" spans="2:41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</row>
    <row r="1074" spans="2:41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</row>
    <row r="1075" spans="2:41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</row>
    <row r="1076" spans="2:41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</row>
    <row r="1077" spans="2:41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</row>
    <row r="1078" spans="2:41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</row>
    <row r="1079" spans="2:41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</row>
    <row r="1080" spans="2:41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</row>
    <row r="1081" spans="2:41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</row>
    <row r="1082" spans="2:41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</row>
    <row r="1083" spans="2:41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</row>
    <row r="1084" spans="2:41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</row>
    <row r="1085" spans="2:41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</row>
    <row r="1086" spans="2:41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</row>
    <row r="1087" spans="2:41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</row>
    <row r="1088" spans="2:41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</row>
    <row r="1089" spans="2:41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</row>
    <row r="1090" spans="2:41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</row>
    <row r="1091" spans="2:41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</row>
    <row r="1092" spans="2:41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</row>
    <row r="1093" spans="2:41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</row>
    <row r="1094" spans="2:41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</row>
    <row r="1095" spans="2:41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</row>
    <row r="1096" spans="2:41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</row>
    <row r="1097" spans="2:41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</row>
    <row r="1098" spans="2:41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</row>
    <row r="1099" spans="2:41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</row>
    <row r="1100" spans="2:41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</row>
    <row r="1101" spans="2:41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</row>
    <row r="1102" spans="2:41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</row>
    <row r="1103" spans="2:41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</row>
    <row r="1104" spans="2:41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</row>
    <row r="1105" spans="2:41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</row>
    <row r="1106" spans="2:41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</row>
    <row r="1107" spans="2:41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</row>
    <row r="1108" spans="2:41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</row>
    <row r="1109" spans="2:41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</row>
    <row r="1110" spans="2:41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</row>
    <row r="1111" spans="2:41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</row>
    <row r="1112" spans="2:41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</row>
    <row r="1113" spans="2:41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</row>
    <row r="1114" spans="2:41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</row>
    <row r="1115" spans="2:41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</row>
    <row r="1116" spans="2:41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</row>
    <row r="1117" spans="2:41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</row>
    <row r="1118" spans="2:41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</row>
    <row r="1119" spans="2:41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</row>
    <row r="1120" spans="2:41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</row>
    <row r="1121" spans="2:41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</row>
    <row r="1122" spans="2:41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</row>
    <row r="1123" spans="2:41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</row>
    <row r="1124" spans="2:41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</row>
    <row r="1125" spans="2:41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</row>
    <row r="1126" spans="2:41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</row>
    <row r="1127" spans="2:41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</row>
    <row r="1128" spans="2:41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</row>
    <row r="1129" spans="2:41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</row>
    <row r="1130" spans="2:41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</row>
    <row r="1131" spans="2:41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</row>
    <row r="1132" spans="2:41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</row>
    <row r="1133" spans="2:41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</row>
    <row r="1134" spans="2:41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</row>
    <row r="1135" spans="2:41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</row>
    <row r="1136" spans="2:41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</row>
    <row r="1137" spans="2:41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</row>
    <row r="1138" spans="2:41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</row>
    <row r="1139" spans="2:41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</row>
    <row r="1140" spans="2:41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</row>
    <row r="1141" spans="2:41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</row>
    <row r="1142" spans="2:41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</row>
    <row r="1143" spans="2:41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</row>
    <row r="1144" spans="2:41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</row>
    <row r="1145" spans="2:41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</row>
    <row r="1146" spans="2:41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</row>
    <row r="1147" spans="2:41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</row>
    <row r="1148" spans="2:41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</row>
    <row r="1149" spans="2:41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</row>
    <row r="1150" spans="2:41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</row>
    <row r="1151" spans="2:41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</row>
    <row r="1152" spans="2:41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</row>
    <row r="1153" spans="2:41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</row>
    <row r="1154" spans="2:41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</row>
    <row r="1155" spans="2:41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</row>
    <row r="1156" spans="2:41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</row>
    <row r="1157" spans="2:41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</row>
    <row r="1158" spans="2:41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</row>
    <row r="1159" spans="2:41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</row>
    <row r="1160" spans="2:41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</row>
    <row r="1161" spans="2:41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</row>
    <row r="1162" spans="2:41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</row>
    <row r="1163" spans="2:41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</row>
    <row r="1164" spans="2:41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</row>
    <row r="1165" spans="2:41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</row>
    <row r="1166" spans="2:41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</row>
    <row r="1167" spans="2:41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</row>
    <row r="1168" spans="2:41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</row>
    <row r="1169" spans="2:41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</row>
    <row r="1170" spans="2:41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</row>
    <row r="1171" spans="2:41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</row>
    <row r="1172" spans="2:41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</row>
    <row r="1173" spans="2:41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</row>
    <row r="1174" spans="2:41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</row>
    <row r="1175" spans="2:41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</row>
    <row r="1176" spans="2:41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</row>
    <row r="1177" spans="2:41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</row>
    <row r="1178" spans="2:41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</row>
    <row r="1179" spans="2:41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</row>
    <row r="1180" spans="2:41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</row>
    <row r="1181" spans="2:41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</row>
    <row r="1182" spans="2:41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</row>
    <row r="1183" spans="2:41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</row>
    <row r="1184" spans="2:41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</row>
    <row r="1185" spans="2:41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</row>
    <row r="1186" spans="2:41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</row>
    <row r="1187" spans="2:41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</row>
    <row r="1188" spans="2:41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</row>
    <row r="1189" spans="2:41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</row>
    <row r="1190" spans="2:41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</row>
    <row r="1191" spans="2:41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</row>
    <row r="1192" spans="2:41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</row>
    <row r="1193" spans="2:41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</row>
    <row r="1194" spans="2:41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</row>
    <row r="1195" spans="2:41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</row>
    <row r="1196" spans="2:41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</row>
    <row r="1197" spans="2:41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</row>
    <row r="1198" spans="2:41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</row>
    <row r="1199" spans="2:41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</row>
    <row r="1200" spans="2:41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</row>
    <row r="1201" spans="2:41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</row>
    <row r="1202" spans="2:41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</row>
    <row r="1203" spans="2:41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</row>
    <row r="1204" spans="2:41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</row>
    <row r="1205" spans="2:41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</row>
    <row r="1206" spans="2:41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</row>
    <row r="1207" spans="2:41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</row>
    <row r="1208" spans="2:41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</row>
    <row r="1209" spans="2:41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</row>
    <row r="1210" spans="2:41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</row>
    <row r="1211" spans="2:41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</row>
    <row r="1212" spans="2:41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</row>
    <row r="1213" spans="2:41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</row>
    <row r="1214" spans="2:41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</row>
    <row r="1215" spans="2:41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</row>
    <row r="1216" spans="2:41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</row>
    <row r="1217" spans="2:41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</row>
    <row r="1218" spans="2:41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</row>
    <row r="1219" spans="2:41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</row>
    <row r="1220" spans="2:41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</row>
    <row r="1221" spans="2:41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</row>
    <row r="1222" spans="2:41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</row>
    <row r="1223" spans="2:41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</row>
    <row r="1224" spans="2:41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</row>
    <row r="1225" spans="2:41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</row>
    <row r="1226" spans="2:41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</row>
    <row r="1227" spans="2:41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</row>
    <row r="1228" spans="2:41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</row>
    <row r="1229" spans="2:41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</row>
    <row r="1230" spans="2:41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</row>
    <row r="1231" spans="2:41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</row>
    <row r="1232" spans="2:41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</row>
    <row r="1233" spans="2:41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</row>
    <row r="1234" spans="2:41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</row>
    <row r="1235" spans="2:41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</row>
    <row r="1236" spans="2:41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</row>
    <row r="1237" spans="2:41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</row>
    <row r="1238" spans="2:41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</row>
    <row r="1239" spans="2:41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</row>
    <row r="1240" spans="2:41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</row>
    <row r="1241" spans="2:41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</row>
    <row r="1242" spans="2:41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</row>
    <row r="1243" spans="2:41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</row>
    <row r="1244" spans="2:41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</row>
    <row r="1245" spans="2:41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</row>
    <row r="1246" spans="2:41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</row>
    <row r="1247" spans="2:41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</row>
    <row r="1248" spans="2:41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</row>
    <row r="1249" spans="2:41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</row>
    <row r="1250" spans="2:41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</row>
    <row r="1251" spans="2:41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</row>
    <row r="1252" spans="2:41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</row>
    <row r="1253" spans="2:41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</row>
    <row r="1254" spans="2:41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</row>
    <row r="1255" spans="2:41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</row>
    <row r="1256" spans="2:41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</row>
    <row r="1257" spans="2:41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</row>
    <row r="1258" spans="2:41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</row>
    <row r="1259" spans="2:41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</row>
    <row r="1260" spans="2:41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</row>
    <row r="1261" spans="2:41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</row>
    <row r="1262" spans="2:41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</row>
    <row r="1263" spans="2:41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</row>
    <row r="1264" spans="2:41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</row>
    <row r="1265" spans="2:41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</row>
    <row r="1266" spans="2:41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</row>
    <row r="1267" spans="2:41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</row>
    <row r="1268" spans="2:41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</row>
    <row r="1269" spans="2:41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</row>
    <row r="1270" spans="2:41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</row>
    <row r="1271" spans="2:41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</row>
    <row r="1272" spans="2:41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</row>
    <row r="1273" spans="2:41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</row>
    <row r="1274" spans="2:41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</row>
    <row r="1275" spans="2:41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</row>
    <row r="1276" spans="2:41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</row>
    <row r="1277" spans="2:41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</row>
    <row r="1278" spans="2:41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</row>
    <row r="1279" spans="2:41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</row>
    <row r="1280" spans="2:41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</row>
    <row r="1281" spans="2:41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</row>
    <row r="1282" spans="2:41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</row>
    <row r="1283" spans="2:41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</row>
    <row r="1284" spans="2:41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</row>
    <row r="1285" spans="2:41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</row>
    <row r="1286" spans="2:41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</row>
    <row r="1287" spans="2:41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</row>
    <row r="1288" spans="2:41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</row>
    <row r="1289" spans="2:41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</row>
    <row r="1290" spans="2:41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</row>
    <row r="1291" spans="2:41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</row>
    <row r="1292" spans="2:41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</row>
    <row r="1293" spans="2:41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</row>
    <row r="1294" spans="2:41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</row>
    <row r="1295" spans="2:41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</row>
    <row r="1296" spans="2:41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</row>
    <row r="1297" spans="2:41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</row>
    <row r="1298" spans="2:41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</row>
    <row r="1299" spans="2:41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</row>
    <row r="1300" spans="2:41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</row>
    <row r="1301" spans="2:41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</row>
    <row r="1302" spans="2:41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</row>
    <row r="1303" spans="2:41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</row>
    <row r="1304" spans="2:41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</row>
    <row r="1305" spans="2:41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</row>
    <row r="1306" spans="2:41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</row>
    <row r="1307" spans="2:41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</row>
    <row r="1308" spans="2:41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</row>
    <row r="1309" spans="2:41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</row>
    <row r="1310" spans="2:41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</row>
    <row r="1311" spans="2:41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</row>
    <row r="1312" spans="2:41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</row>
    <row r="1313" spans="2:41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</row>
    <row r="1314" spans="2:41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</row>
    <row r="1315" spans="2:41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</row>
    <row r="1316" spans="2:41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</row>
    <row r="1317" spans="2:41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</row>
    <row r="1318" spans="2:41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</row>
    <row r="1319" spans="2:41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</row>
    <row r="1320" spans="2:41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</row>
    <row r="1321" spans="2:41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</row>
    <row r="1322" spans="2:41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</row>
    <row r="1323" spans="2:41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</row>
    <row r="1324" spans="2:41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</row>
    <row r="1325" spans="2:41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</row>
    <row r="1326" spans="2:41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</row>
    <row r="1327" spans="2:41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</row>
    <row r="1328" spans="2:41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</row>
    <row r="1329" spans="2:41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</row>
    <row r="1330" spans="2:41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</row>
    <row r="1331" spans="2:41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</row>
    <row r="1332" spans="2:41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</row>
    <row r="1333" spans="2:41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</row>
    <row r="1334" spans="2:41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</row>
    <row r="1335" spans="2:41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</row>
    <row r="1336" spans="2:41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</row>
    <row r="1337" spans="2:41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</row>
    <row r="1338" spans="2:41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</row>
    <row r="1339" spans="2:41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</row>
    <row r="1340" spans="2:41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</row>
    <row r="1341" spans="2:41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</row>
    <row r="1342" spans="2:41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</row>
    <row r="1343" spans="2:41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</row>
    <row r="1344" spans="2:41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</row>
    <row r="1345" spans="2:41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</row>
    <row r="1346" spans="2:41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</row>
    <row r="1347" spans="2:41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</row>
    <row r="1348" spans="2:41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</row>
    <row r="1349" spans="2:41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</row>
    <row r="1350" spans="2:41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</row>
    <row r="1351" spans="2:41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</row>
    <row r="1352" spans="2:41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</row>
    <row r="1353" spans="2:41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</row>
    <row r="1354" spans="2:41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</row>
    <row r="1355" spans="2:41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</row>
    <row r="1356" spans="2:41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</row>
    <row r="1357" spans="2:41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</row>
    <row r="1358" spans="2:41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</row>
    <row r="1359" spans="2:41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</row>
    <row r="1360" spans="2:41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</row>
    <row r="1361" spans="2:41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</row>
    <row r="1362" spans="2:41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</row>
    <row r="1363" spans="2:41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</row>
    <row r="1364" spans="2:41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</row>
    <row r="1365" spans="2:41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</row>
    <row r="1366" spans="2:41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</row>
    <row r="1367" spans="2:41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</row>
    <row r="1368" spans="2:41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</row>
    <row r="1369" spans="2:41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</row>
    <row r="1370" spans="2:41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</row>
    <row r="1371" spans="2:41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</row>
    <row r="1372" spans="2:41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</row>
    <row r="1373" spans="2:41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</row>
    <row r="1374" spans="2:41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</row>
    <row r="1375" spans="2:41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</row>
    <row r="1376" spans="2:41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</row>
    <row r="1377" spans="2:41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</row>
    <row r="1378" spans="2:41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</row>
    <row r="1379" spans="2:41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</row>
    <row r="1380" spans="2:41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</row>
    <row r="1381" spans="2:41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</row>
    <row r="1382" spans="2:41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</row>
    <row r="1383" spans="2:41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</row>
    <row r="1384" spans="2:41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</row>
    <row r="1385" spans="2:41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</row>
    <row r="1386" spans="2:41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</row>
    <row r="1387" spans="2:41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</row>
    <row r="1388" spans="2:41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</row>
    <row r="1389" spans="2:41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</row>
    <row r="1390" spans="2:41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</row>
    <row r="1391" spans="2:41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</row>
    <row r="1392" spans="2:41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</row>
    <row r="1393" spans="2:41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</row>
    <row r="1394" spans="2:41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</row>
    <row r="1395" spans="2:41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</row>
    <row r="1396" spans="2:41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</row>
    <row r="1397" spans="2:41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</row>
    <row r="1398" spans="2:41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</row>
    <row r="1399" spans="2:41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</row>
    <row r="1400" spans="2:41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</row>
    <row r="1401" spans="2:41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</row>
    <row r="1402" spans="2:41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</row>
    <row r="1403" spans="2:41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</row>
    <row r="1404" spans="2:41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</row>
    <row r="1405" spans="2:41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</row>
    <row r="1406" spans="2:41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</row>
    <row r="1407" spans="2:41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</row>
    <row r="1408" spans="2:41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</row>
    <row r="1409" spans="2:41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</row>
    <row r="1410" spans="2:41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</row>
    <row r="1411" spans="2:41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</row>
    <row r="1412" spans="2:41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</row>
    <row r="1413" spans="2:41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</row>
    <row r="1414" spans="2:41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</row>
    <row r="1415" spans="2:41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</row>
    <row r="1416" spans="2:41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</row>
    <row r="1417" spans="2:41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</row>
    <row r="1418" spans="2:41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</row>
    <row r="1419" spans="2:41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</row>
    <row r="1420" spans="2:41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</row>
    <row r="1421" spans="2:41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</row>
    <row r="1422" spans="2:41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</row>
    <row r="1423" spans="2:41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</row>
    <row r="1424" spans="2:41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</row>
    <row r="1425" spans="2:41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</row>
    <row r="1426" spans="2:41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</row>
    <row r="1427" spans="2:41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</row>
    <row r="1428" spans="2:41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</row>
    <row r="1429" spans="2:41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</row>
    <row r="1430" spans="2:41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</row>
    <row r="1431" spans="2:41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</row>
    <row r="1432" spans="2:41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28"/>
      <c r="AH1432" s="28"/>
      <c r="AI1432" s="28"/>
      <c r="AJ1432" s="28"/>
      <c r="AK1432" s="28"/>
      <c r="AL1432" s="28"/>
      <c r="AM1432" s="28"/>
      <c r="AN1432" s="28"/>
      <c r="AO1432" s="28"/>
    </row>
    <row r="1433" spans="2:41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28"/>
      <c r="AH1433" s="28"/>
      <c r="AI1433" s="28"/>
      <c r="AJ1433" s="28"/>
      <c r="AK1433" s="28"/>
      <c r="AL1433" s="28"/>
      <c r="AM1433" s="28"/>
      <c r="AN1433" s="28"/>
      <c r="AO1433" s="28"/>
    </row>
    <row r="1434" spans="2:41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28"/>
      <c r="AH1434" s="28"/>
      <c r="AI1434" s="28"/>
      <c r="AJ1434" s="28"/>
      <c r="AK1434" s="28"/>
      <c r="AL1434" s="28"/>
      <c r="AM1434" s="28"/>
      <c r="AN1434" s="28"/>
      <c r="AO1434" s="28"/>
    </row>
    <row r="1435" spans="2:41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  <c r="AH1435" s="28"/>
      <c r="AI1435" s="28"/>
      <c r="AJ1435" s="28"/>
      <c r="AK1435" s="28"/>
      <c r="AL1435" s="28"/>
      <c r="AM1435" s="28"/>
      <c r="AN1435" s="28"/>
      <c r="AO1435" s="28"/>
    </row>
    <row r="1436" spans="2:41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28"/>
      <c r="AH1436" s="28"/>
      <c r="AI1436" s="28"/>
      <c r="AJ1436" s="28"/>
      <c r="AK1436" s="28"/>
      <c r="AL1436" s="28"/>
      <c r="AM1436" s="28"/>
      <c r="AN1436" s="28"/>
      <c r="AO1436" s="28"/>
    </row>
    <row r="1437" spans="2:41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28"/>
      <c r="AH1437" s="28"/>
      <c r="AI1437" s="28"/>
      <c r="AJ1437" s="28"/>
      <c r="AK1437" s="28"/>
      <c r="AL1437" s="28"/>
      <c r="AM1437" s="28"/>
      <c r="AN1437" s="28"/>
      <c r="AO1437" s="28"/>
    </row>
    <row r="1438" spans="2:41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28"/>
      <c r="AH1438" s="28"/>
      <c r="AI1438" s="28"/>
      <c r="AJ1438" s="28"/>
      <c r="AK1438" s="28"/>
      <c r="AL1438" s="28"/>
      <c r="AM1438" s="28"/>
      <c r="AN1438" s="28"/>
      <c r="AO1438" s="28"/>
    </row>
    <row r="1439" spans="2:41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  <c r="AH1439" s="28"/>
      <c r="AI1439" s="28"/>
      <c r="AJ1439" s="28"/>
      <c r="AK1439" s="28"/>
      <c r="AL1439" s="28"/>
      <c r="AM1439" s="28"/>
      <c r="AN1439" s="28"/>
      <c r="AO1439" s="28"/>
    </row>
    <row r="1440" spans="2:41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28"/>
      <c r="AH1440" s="28"/>
      <c r="AI1440" s="28"/>
      <c r="AJ1440" s="28"/>
      <c r="AK1440" s="28"/>
      <c r="AL1440" s="28"/>
      <c r="AM1440" s="28"/>
      <c r="AN1440" s="28"/>
      <c r="AO1440" s="28"/>
    </row>
    <row r="1441" spans="2:41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28"/>
      <c r="AH1441" s="28"/>
      <c r="AI1441" s="28"/>
      <c r="AJ1441" s="28"/>
      <c r="AK1441" s="28"/>
      <c r="AL1441" s="28"/>
      <c r="AM1441" s="28"/>
      <c r="AN1441" s="28"/>
      <c r="AO1441" s="28"/>
    </row>
    <row r="1442" spans="2:41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28"/>
      <c r="AH1442" s="28"/>
      <c r="AI1442" s="28"/>
      <c r="AJ1442" s="28"/>
      <c r="AK1442" s="28"/>
      <c r="AL1442" s="28"/>
      <c r="AM1442" s="28"/>
      <c r="AN1442" s="28"/>
      <c r="AO1442" s="28"/>
    </row>
    <row r="1443" spans="2:41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  <c r="AH1443" s="28"/>
      <c r="AI1443" s="28"/>
      <c r="AJ1443" s="28"/>
      <c r="AK1443" s="28"/>
      <c r="AL1443" s="28"/>
      <c r="AM1443" s="28"/>
      <c r="AN1443" s="28"/>
      <c r="AO1443" s="28"/>
    </row>
    <row r="1444" spans="2:41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28"/>
      <c r="AH1444" s="28"/>
      <c r="AI1444" s="28"/>
      <c r="AJ1444" s="28"/>
      <c r="AK1444" s="28"/>
      <c r="AL1444" s="28"/>
      <c r="AM1444" s="28"/>
      <c r="AN1444" s="28"/>
      <c r="AO1444" s="28"/>
    </row>
    <row r="1445" spans="2:41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28"/>
      <c r="AH1445" s="28"/>
      <c r="AI1445" s="28"/>
      <c r="AJ1445" s="28"/>
      <c r="AK1445" s="28"/>
      <c r="AL1445" s="28"/>
      <c r="AM1445" s="28"/>
      <c r="AN1445" s="28"/>
      <c r="AO1445" s="28"/>
    </row>
    <row r="1446" spans="2:41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28"/>
      <c r="AH1446" s="28"/>
      <c r="AI1446" s="28"/>
      <c r="AJ1446" s="28"/>
      <c r="AK1446" s="28"/>
      <c r="AL1446" s="28"/>
      <c r="AM1446" s="28"/>
      <c r="AN1446" s="28"/>
      <c r="AO1446" s="28"/>
    </row>
    <row r="1447" spans="2:41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28"/>
      <c r="AH1447" s="28"/>
      <c r="AI1447" s="28"/>
      <c r="AJ1447" s="28"/>
      <c r="AK1447" s="28"/>
      <c r="AL1447" s="28"/>
      <c r="AM1447" s="28"/>
      <c r="AN1447" s="28"/>
      <c r="AO1447" s="28"/>
    </row>
    <row r="1448" spans="2:41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28"/>
      <c r="AH1448" s="28"/>
      <c r="AI1448" s="28"/>
      <c r="AJ1448" s="28"/>
      <c r="AK1448" s="28"/>
      <c r="AL1448" s="28"/>
      <c r="AM1448" s="28"/>
      <c r="AN1448" s="28"/>
      <c r="AO1448" s="28"/>
    </row>
    <row r="1449" spans="2:41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28"/>
      <c r="AH1449" s="28"/>
      <c r="AI1449" s="28"/>
      <c r="AJ1449" s="28"/>
      <c r="AK1449" s="28"/>
      <c r="AL1449" s="28"/>
      <c r="AM1449" s="28"/>
      <c r="AN1449" s="28"/>
      <c r="AO1449" s="28"/>
    </row>
    <row r="1450" spans="2:41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  <c r="AL1450" s="28"/>
      <c r="AM1450" s="28"/>
      <c r="AN1450" s="28"/>
      <c r="AO1450" s="28"/>
    </row>
    <row r="1451" spans="2:41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  <c r="AL1451" s="28"/>
      <c r="AM1451" s="28"/>
      <c r="AN1451" s="28"/>
      <c r="AO1451" s="28"/>
    </row>
    <row r="1452" spans="2:41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28"/>
      <c r="AH1452" s="28"/>
      <c r="AI1452" s="28"/>
      <c r="AJ1452" s="28"/>
      <c r="AK1452" s="28"/>
      <c r="AL1452" s="28"/>
      <c r="AM1452" s="28"/>
      <c r="AN1452" s="28"/>
      <c r="AO1452" s="28"/>
    </row>
    <row r="1453" spans="2:41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  <c r="AL1453" s="28"/>
      <c r="AM1453" s="28"/>
      <c r="AN1453" s="28"/>
      <c r="AO1453" s="28"/>
    </row>
    <row r="1454" spans="2:41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28"/>
      <c r="AH1454" s="28"/>
      <c r="AI1454" s="28"/>
      <c r="AJ1454" s="28"/>
      <c r="AK1454" s="28"/>
      <c r="AL1454" s="28"/>
      <c r="AM1454" s="28"/>
      <c r="AN1454" s="28"/>
      <c r="AO1454" s="28"/>
    </row>
    <row r="1455" spans="2:41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28"/>
      <c r="AH1455" s="28"/>
      <c r="AI1455" s="28"/>
      <c r="AJ1455" s="28"/>
      <c r="AK1455" s="28"/>
      <c r="AL1455" s="28"/>
      <c r="AM1455" s="28"/>
      <c r="AN1455" s="28"/>
      <c r="AO1455" s="28"/>
    </row>
    <row r="1456" spans="2:41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28"/>
      <c r="AH1456" s="28"/>
      <c r="AI1456" s="28"/>
      <c r="AJ1456" s="28"/>
      <c r="AK1456" s="28"/>
      <c r="AL1456" s="28"/>
      <c r="AM1456" s="28"/>
      <c r="AN1456" s="28"/>
      <c r="AO1456" s="28"/>
    </row>
    <row r="1457" spans="2:41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28"/>
      <c r="AH1457" s="28"/>
      <c r="AI1457" s="28"/>
      <c r="AJ1457" s="28"/>
      <c r="AK1457" s="28"/>
      <c r="AL1457" s="28"/>
      <c r="AM1457" s="28"/>
      <c r="AN1457" s="28"/>
      <c r="AO1457" s="28"/>
    </row>
    <row r="1458" spans="2:41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28"/>
      <c r="AH1458" s="28"/>
      <c r="AI1458" s="28"/>
      <c r="AJ1458" s="28"/>
      <c r="AK1458" s="28"/>
      <c r="AL1458" s="28"/>
      <c r="AM1458" s="28"/>
      <c r="AN1458" s="28"/>
      <c r="AO1458" s="28"/>
    </row>
    <row r="1459" spans="2:41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28"/>
      <c r="AH1459" s="28"/>
      <c r="AI1459" s="28"/>
      <c r="AJ1459" s="28"/>
      <c r="AK1459" s="28"/>
      <c r="AL1459" s="28"/>
      <c r="AM1459" s="28"/>
      <c r="AN1459" s="28"/>
      <c r="AO1459" s="28"/>
    </row>
    <row r="1460" spans="2:41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28"/>
      <c r="AH1460" s="28"/>
      <c r="AI1460" s="28"/>
      <c r="AJ1460" s="28"/>
      <c r="AK1460" s="28"/>
      <c r="AL1460" s="28"/>
      <c r="AM1460" s="28"/>
      <c r="AN1460" s="28"/>
      <c r="AO1460" s="28"/>
    </row>
    <row r="1461" spans="2:41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28"/>
      <c r="AH1461" s="28"/>
      <c r="AI1461" s="28"/>
      <c r="AJ1461" s="28"/>
      <c r="AK1461" s="28"/>
      <c r="AL1461" s="28"/>
      <c r="AM1461" s="28"/>
      <c r="AN1461" s="28"/>
      <c r="AO1461" s="28"/>
    </row>
    <row r="1462" spans="2:41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28"/>
      <c r="AH1462" s="28"/>
      <c r="AI1462" s="28"/>
      <c r="AJ1462" s="28"/>
      <c r="AK1462" s="28"/>
      <c r="AL1462" s="28"/>
      <c r="AM1462" s="28"/>
      <c r="AN1462" s="28"/>
      <c r="AO1462" s="28"/>
    </row>
    <row r="1463" spans="2:41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28"/>
      <c r="AH1463" s="28"/>
      <c r="AI1463" s="28"/>
      <c r="AJ1463" s="28"/>
      <c r="AK1463" s="28"/>
      <c r="AL1463" s="28"/>
      <c r="AM1463" s="28"/>
      <c r="AN1463" s="28"/>
      <c r="AO1463" s="28"/>
    </row>
    <row r="1464" spans="2:41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28"/>
      <c r="AH1464" s="28"/>
      <c r="AI1464" s="28"/>
      <c r="AJ1464" s="28"/>
      <c r="AK1464" s="28"/>
      <c r="AL1464" s="28"/>
      <c r="AM1464" s="28"/>
      <c r="AN1464" s="28"/>
      <c r="AO1464" s="28"/>
    </row>
    <row r="1465" spans="2:41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28"/>
      <c r="AH1465" s="28"/>
      <c r="AI1465" s="28"/>
      <c r="AJ1465" s="28"/>
      <c r="AK1465" s="28"/>
      <c r="AL1465" s="28"/>
      <c r="AM1465" s="28"/>
      <c r="AN1465" s="28"/>
      <c r="AO1465" s="28"/>
    </row>
    <row r="1466" spans="2:41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28"/>
      <c r="AH1466" s="28"/>
      <c r="AI1466" s="28"/>
      <c r="AJ1466" s="28"/>
      <c r="AK1466" s="28"/>
      <c r="AL1466" s="28"/>
      <c r="AM1466" s="28"/>
      <c r="AN1466" s="28"/>
      <c r="AO1466" s="28"/>
    </row>
    <row r="1467" spans="2:41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28"/>
      <c r="AH1467" s="28"/>
      <c r="AI1467" s="28"/>
      <c r="AJ1467" s="28"/>
      <c r="AK1467" s="28"/>
      <c r="AL1467" s="28"/>
      <c r="AM1467" s="28"/>
      <c r="AN1467" s="28"/>
      <c r="AO1467" s="28"/>
    </row>
    <row r="1468" spans="2:41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28"/>
      <c r="AH1468" s="28"/>
      <c r="AI1468" s="28"/>
      <c r="AJ1468" s="28"/>
      <c r="AK1468" s="28"/>
      <c r="AL1468" s="28"/>
      <c r="AM1468" s="28"/>
      <c r="AN1468" s="28"/>
      <c r="AO1468" s="28"/>
    </row>
    <row r="1469" spans="2:41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28"/>
      <c r="AH1469" s="28"/>
      <c r="AI1469" s="28"/>
      <c r="AJ1469" s="28"/>
      <c r="AK1469" s="28"/>
      <c r="AL1469" s="28"/>
      <c r="AM1469" s="28"/>
      <c r="AN1469" s="28"/>
      <c r="AO1469" s="28"/>
    </row>
    <row r="1470" spans="2:41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28"/>
      <c r="AH1470" s="28"/>
      <c r="AI1470" s="28"/>
      <c r="AJ1470" s="28"/>
      <c r="AK1470" s="28"/>
      <c r="AL1470" s="28"/>
      <c r="AM1470" s="28"/>
      <c r="AN1470" s="28"/>
      <c r="AO1470" s="28"/>
    </row>
    <row r="1471" spans="2:41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28"/>
      <c r="AH1471" s="28"/>
      <c r="AI1471" s="28"/>
      <c r="AJ1471" s="28"/>
      <c r="AK1471" s="28"/>
      <c r="AL1471" s="28"/>
      <c r="AM1471" s="28"/>
      <c r="AN1471" s="28"/>
      <c r="AO1471" s="28"/>
    </row>
    <row r="1472" spans="2:41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28"/>
      <c r="AH1472" s="28"/>
      <c r="AI1472" s="28"/>
      <c r="AJ1472" s="28"/>
      <c r="AK1472" s="28"/>
      <c r="AL1472" s="28"/>
      <c r="AM1472" s="28"/>
      <c r="AN1472" s="28"/>
      <c r="AO1472" s="28"/>
    </row>
    <row r="1473" spans="2:41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28"/>
      <c r="AH1473" s="28"/>
      <c r="AI1473" s="28"/>
      <c r="AJ1473" s="28"/>
      <c r="AK1473" s="28"/>
      <c r="AL1473" s="28"/>
      <c r="AM1473" s="28"/>
      <c r="AN1473" s="28"/>
      <c r="AO1473" s="28"/>
    </row>
    <row r="1474" spans="2:41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28"/>
      <c r="AH1474" s="28"/>
      <c r="AI1474" s="28"/>
      <c r="AJ1474" s="28"/>
      <c r="AK1474" s="28"/>
      <c r="AL1474" s="28"/>
      <c r="AM1474" s="28"/>
      <c r="AN1474" s="28"/>
      <c r="AO1474" s="28"/>
    </row>
    <row r="1475" spans="2:41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28"/>
      <c r="AH1475" s="28"/>
      <c r="AI1475" s="28"/>
      <c r="AJ1475" s="28"/>
      <c r="AK1475" s="28"/>
      <c r="AL1475" s="28"/>
      <c r="AM1475" s="28"/>
      <c r="AN1475" s="28"/>
      <c r="AO1475" s="28"/>
    </row>
    <row r="1476" spans="2:41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28"/>
      <c r="AH1476" s="28"/>
      <c r="AI1476" s="28"/>
      <c r="AJ1476" s="28"/>
      <c r="AK1476" s="28"/>
      <c r="AL1476" s="28"/>
      <c r="AM1476" s="28"/>
      <c r="AN1476" s="28"/>
      <c r="AO1476" s="28"/>
    </row>
    <row r="1477" spans="2:41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28"/>
      <c r="AH1477" s="28"/>
      <c r="AI1477" s="28"/>
      <c r="AJ1477" s="28"/>
      <c r="AK1477" s="28"/>
      <c r="AL1477" s="28"/>
      <c r="AM1477" s="28"/>
      <c r="AN1477" s="28"/>
      <c r="AO1477" s="28"/>
    </row>
    <row r="1478" spans="2:41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28"/>
      <c r="AH1478" s="28"/>
      <c r="AI1478" s="28"/>
      <c r="AJ1478" s="28"/>
      <c r="AK1478" s="28"/>
      <c r="AL1478" s="28"/>
      <c r="AM1478" s="28"/>
      <c r="AN1478" s="28"/>
      <c r="AO1478" s="28"/>
    </row>
    <row r="1479" spans="2:41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28"/>
      <c r="AH1479" s="28"/>
      <c r="AI1479" s="28"/>
      <c r="AJ1479" s="28"/>
      <c r="AK1479" s="28"/>
      <c r="AL1479" s="28"/>
      <c r="AM1479" s="28"/>
      <c r="AN1479" s="28"/>
      <c r="AO1479" s="28"/>
    </row>
    <row r="1480" spans="2:41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28"/>
      <c r="AH1480" s="28"/>
      <c r="AI1480" s="28"/>
      <c r="AJ1480" s="28"/>
      <c r="AK1480" s="28"/>
      <c r="AL1480" s="28"/>
      <c r="AM1480" s="28"/>
      <c r="AN1480" s="28"/>
      <c r="AO1480" s="28"/>
    </row>
    <row r="1481" spans="2:41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28"/>
      <c r="AH1481" s="28"/>
      <c r="AI1481" s="28"/>
      <c r="AJ1481" s="28"/>
      <c r="AK1481" s="28"/>
      <c r="AL1481" s="28"/>
      <c r="AM1481" s="28"/>
      <c r="AN1481" s="28"/>
      <c r="AO1481" s="28"/>
    </row>
    <row r="1482" spans="2:41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28"/>
      <c r="AH1482" s="28"/>
      <c r="AI1482" s="28"/>
      <c r="AJ1482" s="28"/>
      <c r="AK1482" s="28"/>
      <c r="AL1482" s="28"/>
      <c r="AM1482" s="28"/>
      <c r="AN1482" s="28"/>
      <c r="AO1482" s="28"/>
    </row>
    <row r="1483" spans="2:41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28"/>
      <c r="AH1483" s="28"/>
      <c r="AI1483" s="28"/>
      <c r="AJ1483" s="28"/>
      <c r="AK1483" s="28"/>
      <c r="AL1483" s="28"/>
      <c r="AM1483" s="28"/>
      <c r="AN1483" s="28"/>
      <c r="AO1483" s="28"/>
    </row>
    <row r="1484" spans="2:41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28"/>
      <c r="AH1484" s="28"/>
      <c r="AI1484" s="28"/>
      <c r="AJ1484" s="28"/>
      <c r="AK1484" s="28"/>
      <c r="AL1484" s="28"/>
      <c r="AM1484" s="28"/>
      <c r="AN1484" s="28"/>
      <c r="AO1484" s="28"/>
    </row>
    <row r="1485" spans="2:41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28"/>
      <c r="AH1485" s="28"/>
      <c r="AI1485" s="28"/>
      <c r="AJ1485" s="28"/>
      <c r="AK1485" s="28"/>
      <c r="AL1485" s="28"/>
      <c r="AM1485" s="28"/>
      <c r="AN1485" s="28"/>
      <c r="AO1485" s="28"/>
    </row>
    <row r="1486" spans="2:41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28"/>
      <c r="AH1486" s="28"/>
      <c r="AI1486" s="28"/>
      <c r="AJ1486" s="28"/>
      <c r="AK1486" s="28"/>
      <c r="AL1486" s="28"/>
      <c r="AM1486" s="28"/>
      <c r="AN1486" s="28"/>
      <c r="AO1486" s="28"/>
    </row>
    <row r="1487" spans="2:41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28"/>
      <c r="AH1487" s="28"/>
      <c r="AI1487" s="28"/>
      <c r="AJ1487" s="28"/>
      <c r="AK1487" s="28"/>
      <c r="AL1487" s="28"/>
      <c r="AM1487" s="28"/>
      <c r="AN1487" s="28"/>
      <c r="AO1487" s="28"/>
    </row>
    <row r="1488" spans="2:41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28"/>
      <c r="AH1488" s="28"/>
      <c r="AI1488" s="28"/>
      <c r="AJ1488" s="28"/>
      <c r="AK1488" s="28"/>
      <c r="AL1488" s="28"/>
      <c r="AM1488" s="28"/>
      <c r="AN1488" s="28"/>
      <c r="AO1488" s="28"/>
    </row>
    <row r="1489" spans="2:41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  <c r="AL1489" s="28"/>
      <c r="AM1489" s="28"/>
      <c r="AN1489" s="28"/>
      <c r="AO1489" s="28"/>
    </row>
    <row r="1490" spans="2:41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28"/>
      <c r="AH1490" s="28"/>
      <c r="AI1490" s="28"/>
      <c r="AJ1490" s="28"/>
      <c r="AK1490" s="28"/>
      <c r="AL1490" s="28"/>
      <c r="AM1490" s="28"/>
      <c r="AN1490" s="28"/>
      <c r="AO1490" s="28"/>
    </row>
    <row r="1491" spans="2:41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  <c r="AL1491" s="28"/>
      <c r="AM1491" s="28"/>
      <c r="AN1491" s="28"/>
      <c r="AO1491" s="28"/>
    </row>
    <row r="1492" spans="2:41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28"/>
      <c r="AH1492" s="28"/>
      <c r="AI1492" s="28"/>
      <c r="AJ1492" s="28"/>
      <c r="AK1492" s="28"/>
      <c r="AL1492" s="28"/>
      <c r="AM1492" s="28"/>
      <c r="AN1492" s="28"/>
      <c r="AO1492" s="28"/>
    </row>
    <row r="1493" spans="2:41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28"/>
      <c r="AH1493" s="28"/>
      <c r="AI1493" s="28"/>
      <c r="AJ1493" s="28"/>
      <c r="AK1493" s="28"/>
      <c r="AL1493" s="28"/>
      <c r="AM1493" s="28"/>
      <c r="AN1493" s="28"/>
      <c r="AO1493" s="28"/>
    </row>
    <row r="1494" spans="2:41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28"/>
      <c r="AH1494" s="28"/>
      <c r="AI1494" s="28"/>
      <c r="AJ1494" s="28"/>
      <c r="AK1494" s="28"/>
      <c r="AL1494" s="28"/>
      <c r="AM1494" s="28"/>
      <c r="AN1494" s="28"/>
      <c r="AO1494" s="28"/>
    </row>
    <row r="1495" spans="2:41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28"/>
      <c r="AH1495" s="28"/>
      <c r="AI1495" s="28"/>
      <c r="AJ1495" s="28"/>
      <c r="AK1495" s="28"/>
      <c r="AL1495" s="28"/>
      <c r="AM1495" s="28"/>
      <c r="AN1495" s="28"/>
      <c r="AO1495" s="28"/>
    </row>
    <row r="1496" spans="2:41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28"/>
      <c r="AH1496" s="28"/>
      <c r="AI1496" s="28"/>
      <c r="AJ1496" s="28"/>
      <c r="AK1496" s="28"/>
      <c r="AL1496" s="28"/>
      <c r="AM1496" s="28"/>
      <c r="AN1496" s="28"/>
      <c r="AO1496" s="28"/>
    </row>
    <row r="1497" spans="2:41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28"/>
      <c r="AH1497" s="28"/>
      <c r="AI1497" s="28"/>
      <c r="AJ1497" s="28"/>
      <c r="AK1497" s="28"/>
      <c r="AL1497" s="28"/>
      <c r="AM1497" s="28"/>
      <c r="AN1497" s="28"/>
      <c r="AO1497" s="28"/>
    </row>
    <row r="1498" spans="2:41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28"/>
      <c r="AH1498" s="28"/>
      <c r="AI1498" s="28"/>
      <c r="AJ1498" s="28"/>
      <c r="AK1498" s="28"/>
      <c r="AL1498" s="28"/>
      <c r="AM1498" s="28"/>
      <c r="AN1498" s="28"/>
      <c r="AO1498" s="28"/>
    </row>
    <row r="1499" spans="2:41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28"/>
      <c r="AH1499" s="28"/>
      <c r="AI1499" s="28"/>
      <c r="AJ1499" s="28"/>
      <c r="AK1499" s="28"/>
      <c r="AL1499" s="28"/>
      <c r="AM1499" s="28"/>
      <c r="AN1499" s="28"/>
      <c r="AO1499" s="28"/>
    </row>
    <row r="1500" spans="2:41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28"/>
      <c r="AH1500" s="28"/>
      <c r="AI1500" s="28"/>
      <c r="AJ1500" s="28"/>
      <c r="AK1500" s="28"/>
      <c r="AL1500" s="28"/>
      <c r="AM1500" s="28"/>
      <c r="AN1500" s="28"/>
      <c r="AO1500" s="28"/>
    </row>
    <row r="1501" spans="2:41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28"/>
      <c r="AH1501" s="28"/>
      <c r="AI1501" s="28"/>
      <c r="AJ1501" s="28"/>
      <c r="AK1501" s="28"/>
      <c r="AL1501" s="28"/>
      <c r="AM1501" s="28"/>
      <c r="AN1501" s="28"/>
      <c r="AO1501" s="28"/>
    </row>
    <row r="1502" spans="2:41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28"/>
      <c r="AH1502" s="28"/>
      <c r="AI1502" s="28"/>
      <c r="AJ1502" s="28"/>
      <c r="AK1502" s="28"/>
      <c r="AL1502" s="28"/>
      <c r="AM1502" s="28"/>
      <c r="AN1502" s="28"/>
      <c r="AO1502" s="28"/>
    </row>
    <row r="1503" spans="2:41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28"/>
      <c r="AH1503" s="28"/>
      <c r="AI1503" s="28"/>
      <c r="AJ1503" s="28"/>
      <c r="AK1503" s="28"/>
      <c r="AL1503" s="28"/>
      <c r="AM1503" s="28"/>
      <c r="AN1503" s="28"/>
      <c r="AO1503" s="28"/>
    </row>
    <row r="1504" spans="2:41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28"/>
      <c r="AH1504" s="28"/>
      <c r="AI1504" s="28"/>
      <c r="AJ1504" s="28"/>
      <c r="AK1504" s="28"/>
      <c r="AL1504" s="28"/>
      <c r="AM1504" s="28"/>
      <c r="AN1504" s="28"/>
      <c r="AO1504" s="28"/>
    </row>
    <row r="1505" spans="2:41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28"/>
      <c r="AH1505" s="28"/>
      <c r="AI1505" s="28"/>
      <c r="AJ1505" s="28"/>
      <c r="AK1505" s="28"/>
      <c r="AL1505" s="28"/>
      <c r="AM1505" s="28"/>
      <c r="AN1505" s="28"/>
      <c r="AO1505" s="28"/>
    </row>
    <row r="1506" spans="2:41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28"/>
      <c r="AH1506" s="28"/>
      <c r="AI1506" s="28"/>
      <c r="AJ1506" s="28"/>
      <c r="AK1506" s="28"/>
      <c r="AL1506" s="28"/>
      <c r="AM1506" s="28"/>
      <c r="AN1506" s="28"/>
      <c r="AO1506" s="28"/>
    </row>
    <row r="1507" spans="2:41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28"/>
      <c r="AH1507" s="28"/>
      <c r="AI1507" s="28"/>
      <c r="AJ1507" s="28"/>
      <c r="AK1507" s="28"/>
      <c r="AL1507" s="28"/>
      <c r="AM1507" s="28"/>
      <c r="AN1507" s="28"/>
      <c r="AO1507" s="28"/>
    </row>
    <row r="1508" spans="2:41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28"/>
      <c r="AH1508" s="28"/>
      <c r="AI1508" s="28"/>
      <c r="AJ1508" s="28"/>
      <c r="AK1508" s="28"/>
      <c r="AL1508" s="28"/>
      <c r="AM1508" s="28"/>
      <c r="AN1508" s="28"/>
      <c r="AO1508" s="28"/>
    </row>
    <row r="1509" spans="2:41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28"/>
      <c r="AH1509" s="28"/>
      <c r="AI1509" s="28"/>
      <c r="AJ1509" s="28"/>
      <c r="AK1509" s="28"/>
      <c r="AL1509" s="28"/>
      <c r="AM1509" s="28"/>
      <c r="AN1509" s="28"/>
      <c r="AO1509" s="28"/>
    </row>
    <row r="1510" spans="2:41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28"/>
      <c r="AH1510" s="28"/>
      <c r="AI1510" s="28"/>
      <c r="AJ1510" s="28"/>
      <c r="AK1510" s="28"/>
      <c r="AL1510" s="28"/>
      <c r="AM1510" s="28"/>
      <c r="AN1510" s="28"/>
      <c r="AO1510" s="28"/>
    </row>
    <row r="1511" spans="2:41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28"/>
      <c r="AH1511" s="28"/>
      <c r="AI1511" s="28"/>
      <c r="AJ1511" s="28"/>
      <c r="AK1511" s="28"/>
      <c r="AL1511" s="28"/>
      <c r="AM1511" s="28"/>
      <c r="AN1511" s="28"/>
      <c r="AO1511" s="28"/>
    </row>
    <row r="1512" spans="2:41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28"/>
      <c r="AH1512" s="28"/>
      <c r="AI1512" s="28"/>
      <c r="AJ1512" s="28"/>
      <c r="AK1512" s="28"/>
      <c r="AL1512" s="28"/>
      <c r="AM1512" s="28"/>
      <c r="AN1512" s="28"/>
      <c r="AO1512" s="28"/>
    </row>
    <row r="1513" spans="2:41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28"/>
      <c r="AH1513" s="28"/>
      <c r="AI1513" s="28"/>
      <c r="AJ1513" s="28"/>
      <c r="AK1513" s="28"/>
      <c r="AL1513" s="28"/>
      <c r="AM1513" s="28"/>
      <c r="AN1513" s="28"/>
      <c r="AO1513" s="28"/>
    </row>
    <row r="1514" spans="2:41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28"/>
      <c r="AH1514" s="28"/>
      <c r="AI1514" s="28"/>
      <c r="AJ1514" s="28"/>
      <c r="AK1514" s="28"/>
      <c r="AL1514" s="28"/>
      <c r="AM1514" s="28"/>
      <c r="AN1514" s="28"/>
      <c r="AO1514" s="28"/>
    </row>
    <row r="1515" spans="2:41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28"/>
      <c r="AH1515" s="28"/>
      <c r="AI1515" s="28"/>
      <c r="AJ1515" s="28"/>
      <c r="AK1515" s="28"/>
      <c r="AL1515" s="28"/>
      <c r="AM1515" s="28"/>
      <c r="AN1515" s="28"/>
      <c r="AO1515" s="28"/>
    </row>
    <row r="1516" spans="2:41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28"/>
      <c r="AH1516" s="28"/>
      <c r="AI1516" s="28"/>
      <c r="AJ1516" s="28"/>
      <c r="AK1516" s="28"/>
      <c r="AL1516" s="28"/>
      <c r="AM1516" s="28"/>
      <c r="AN1516" s="28"/>
      <c r="AO1516" s="28"/>
    </row>
    <row r="1517" spans="2:41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28"/>
      <c r="AH1517" s="28"/>
      <c r="AI1517" s="28"/>
      <c r="AJ1517" s="28"/>
      <c r="AK1517" s="28"/>
      <c r="AL1517" s="28"/>
      <c r="AM1517" s="28"/>
      <c r="AN1517" s="28"/>
      <c r="AO1517" s="28"/>
    </row>
    <row r="1518" spans="2:41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28"/>
      <c r="AH1518" s="28"/>
      <c r="AI1518" s="28"/>
      <c r="AJ1518" s="28"/>
      <c r="AK1518" s="28"/>
      <c r="AL1518" s="28"/>
      <c r="AM1518" s="28"/>
      <c r="AN1518" s="28"/>
      <c r="AO1518" s="28"/>
    </row>
    <row r="1519" spans="2:41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28"/>
      <c r="AH1519" s="28"/>
      <c r="AI1519" s="28"/>
      <c r="AJ1519" s="28"/>
      <c r="AK1519" s="28"/>
      <c r="AL1519" s="28"/>
      <c r="AM1519" s="28"/>
      <c r="AN1519" s="28"/>
      <c r="AO1519" s="28"/>
    </row>
    <row r="1520" spans="2:41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28"/>
      <c r="AH1520" s="28"/>
      <c r="AI1520" s="28"/>
      <c r="AJ1520" s="28"/>
      <c r="AK1520" s="28"/>
      <c r="AL1520" s="28"/>
      <c r="AM1520" s="28"/>
      <c r="AN1520" s="28"/>
      <c r="AO1520" s="28"/>
    </row>
    <row r="1521" spans="2:41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28"/>
      <c r="AH1521" s="28"/>
      <c r="AI1521" s="28"/>
      <c r="AJ1521" s="28"/>
      <c r="AK1521" s="28"/>
      <c r="AL1521" s="28"/>
      <c r="AM1521" s="28"/>
      <c r="AN1521" s="28"/>
      <c r="AO1521" s="28"/>
    </row>
    <row r="1522" spans="2:41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28"/>
      <c r="AH1522" s="28"/>
      <c r="AI1522" s="28"/>
      <c r="AJ1522" s="28"/>
      <c r="AK1522" s="28"/>
      <c r="AL1522" s="28"/>
      <c r="AM1522" s="28"/>
      <c r="AN1522" s="28"/>
      <c r="AO1522" s="28"/>
    </row>
    <row r="1523" spans="2:41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28"/>
      <c r="AH1523" s="28"/>
      <c r="AI1523" s="28"/>
      <c r="AJ1523" s="28"/>
      <c r="AK1523" s="28"/>
      <c r="AL1523" s="28"/>
      <c r="AM1523" s="28"/>
      <c r="AN1523" s="28"/>
      <c r="AO1523" s="28"/>
    </row>
    <row r="1524" spans="2:41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28"/>
      <c r="AH1524" s="28"/>
      <c r="AI1524" s="28"/>
      <c r="AJ1524" s="28"/>
      <c r="AK1524" s="28"/>
      <c r="AL1524" s="28"/>
      <c r="AM1524" s="28"/>
      <c r="AN1524" s="28"/>
      <c r="AO1524" s="28"/>
    </row>
    <row r="1525" spans="2:41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28"/>
      <c r="AH1525" s="28"/>
      <c r="AI1525" s="28"/>
      <c r="AJ1525" s="28"/>
      <c r="AK1525" s="28"/>
      <c r="AL1525" s="28"/>
      <c r="AM1525" s="28"/>
      <c r="AN1525" s="28"/>
      <c r="AO1525" s="28"/>
    </row>
    <row r="1526" spans="2:41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28"/>
      <c r="AH1526" s="28"/>
      <c r="AI1526" s="28"/>
      <c r="AJ1526" s="28"/>
      <c r="AK1526" s="28"/>
      <c r="AL1526" s="28"/>
      <c r="AM1526" s="28"/>
      <c r="AN1526" s="28"/>
      <c r="AO1526" s="28"/>
    </row>
    <row r="1527" spans="2:41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  <c r="AL1527" s="28"/>
      <c r="AM1527" s="28"/>
      <c r="AN1527" s="28"/>
      <c r="AO1527" s="28"/>
    </row>
    <row r="1528" spans="2:41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28"/>
      <c r="AH1528" s="28"/>
      <c r="AI1528" s="28"/>
      <c r="AJ1528" s="28"/>
      <c r="AK1528" s="28"/>
      <c r="AL1528" s="28"/>
      <c r="AM1528" s="28"/>
      <c r="AN1528" s="28"/>
      <c r="AO1528" s="28"/>
    </row>
    <row r="1529" spans="2:41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  <c r="AL1529" s="28"/>
      <c r="AM1529" s="28"/>
      <c r="AN1529" s="28"/>
      <c r="AO1529" s="28"/>
    </row>
    <row r="1530" spans="2:41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28"/>
      <c r="AH1530" s="28"/>
      <c r="AI1530" s="28"/>
      <c r="AJ1530" s="28"/>
      <c r="AK1530" s="28"/>
      <c r="AL1530" s="28"/>
      <c r="AM1530" s="28"/>
      <c r="AN1530" s="28"/>
      <c r="AO1530" s="28"/>
    </row>
    <row r="1531" spans="2:41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28"/>
      <c r="AH1531" s="28"/>
      <c r="AI1531" s="28"/>
      <c r="AJ1531" s="28"/>
      <c r="AK1531" s="28"/>
      <c r="AL1531" s="28"/>
      <c r="AM1531" s="28"/>
      <c r="AN1531" s="28"/>
      <c r="AO1531" s="28"/>
    </row>
    <row r="1532" spans="2:41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28"/>
      <c r="AH1532" s="28"/>
      <c r="AI1532" s="28"/>
      <c r="AJ1532" s="28"/>
      <c r="AK1532" s="28"/>
      <c r="AL1532" s="28"/>
      <c r="AM1532" s="28"/>
      <c r="AN1532" s="28"/>
      <c r="AO1532" s="28"/>
    </row>
    <row r="1533" spans="2:41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28"/>
      <c r="AH1533" s="28"/>
      <c r="AI1533" s="28"/>
      <c r="AJ1533" s="28"/>
      <c r="AK1533" s="28"/>
      <c r="AL1533" s="28"/>
      <c r="AM1533" s="28"/>
      <c r="AN1533" s="28"/>
      <c r="AO1533" s="28"/>
    </row>
    <row r="1534" spans="2:41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28"/>
      <c r="AH1534" s="28"/>
      <c r="AI1534" s="28"/>
      <c r="AJ1534" s="28"/>
      <c r="AK1534" s="28"/>
      <c r="AL1534" s="28"/>
      <c r="AM1534" s="28"/>
      <c r="AN1534" s="28"/>
      <c r="AO1534" s="28"/>
    </row>
    <row r="1535" spans="2:41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28"/>
      <c r="AH1535" s="28"/>
      <c r="AI1535" s="28"/>
      <c r="AJ1535" s="28"/>
      <c r="AK1535" s="28"/>
      <c r="AL1535" s="28"/>
      <c r="AM1535" s="28"/>
      <c r="AN1535" s="28"/>
      <c r="AO1535" s="28"/>
    </row>
    <row r="1536" spans="2:41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28"/>
      <c r="AH1536" s="28"/>
      <c r="AI1536" s="28"/>
      <c r="AJ1536" s="28"/>
      <c r="AK1536" s="28"/>
      <c r="AL1536" s="28"/>
      <c r="AM1536" s="28"/>
      <c r="AN1536" s="28"/>
      <c r="AO1536" s="28"/>
    </row>
    <row r="1537" spans="2:41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28"/>
      <c r="AH1537" s="28"/>
      <c r="AI1537" s="28"/>
      <c r="AJ1537" s="28"/>
      <c r="AK1537" s="28"/>
      <c r="AL1537" s="28"/>
      <c r="AM1537" s="28"/>
      <c r="AN1537" s="28"/>
      <c r="AO1537" s="28"/>
    </row>
    <row r="1538" spans="2:41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28"/>
      <c r="AH1538" s="28"/>
      <c r="AI1538" s="28"/>
      <c r="AJ1538" s="28"/>
      <c r="AK1538" s="28"/>
      <c r="AL1538" s="28"/>
      <c r="AM1538" s="28"/>
      <c r="AN1538" s="28"/>
      <c r="AO1538" s="28"/>
    </row>
    <row r="1539" spans="2:41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28"/>
      <c r="AH1539" s="28"/>
      <c r="AI1539" s="28"/>
      <c r="AJ1539" s="28"/>
      <c r="AK1539" s="28"/>
      <c r="AL1539" s="28"/>
      <c r="AM1539" s="28"/>
      <c r="AN1539" s="28"/>
      <c r="AO1539" s="28"/>
    </row>
    <row r="1540" spans="2:41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28"/>
      <c r="AH1540" s="28"/>
      <c r="AI1540" s="28"/>
      <c r="AJ1540" s="28"/>
      <c r="AK1540" s="28"/>
      <c r="AL1540" s="28"/>
      <c r="AM1540" s="28"/>
      <c r="AN1540" s="28"/>
      <c r="AO1540" s="28"/>
    </row>
    <row r="1541" spans="2:41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28"/>
      <c r="AH1541" s="28"/>
      <c r="AI1541" s="28"/>
      <c r="AJ1541" s="28"/>
      <c r="AK1541" s="28"/>
      <c r="AL1541" s="28"/>
      <c r="AM1541" s="28"/>
      <c r="AN1541" s="28"/>
      <c r="AO1541" s="28"/>
    </row>
    <row r="1542" spans="2:41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28"/>
      <c r="AH1542" s="28"/>
      <c r="AI1542" s="28"/>
      <c r="AJ1542" s="28"/>
      <c r="AK1542" s="28"/>
      <c r="AL1542" s="28"/>
      <c r="AM1542" s="28"/>
      <c r="AN1542" s="28"/>
      <c r="AO1542" s="28"/>
    </row>
    <row r="1543" spans="2:41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28"/>
      <c r="AH1543" s="28"/>
      <c r="AI1543" s="28"/>
      <c r="AJ1543" s="28"/>
      <c r="AK1543" s="28"/>
      <c r="AL1543" s="28"/>
      <c r="AM1543" s="28"/>
      <c r="AN1543" s="28"/>
      <c r="AO1543" s="28"/>
    </row>
    <row r="1544" spans="2:41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28"/>
      <c r="AH1544" s="28"/>
      <c r="AI1544" s="28"/>
      <c r="AJ1544" s="28"/>
      <c r="AK1544" s="28"/>
      <c r="AL1544" s="28"/>
      <c r="AM1544" s="28"/>
      <c r="AN1544" s="28"/>
      <c r="AO1544" s="28"/>
    </row>
    <row r="1545" spans="2:41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28"/>
      <c r="AH1545" s="28"/>
      <c r="AI1545" s="28"/>
      <c r="AJ1545" s="28"/>
      <c r="AK1545" s="28"/>
      <c r="AL1545" s="28"/>
      <c r="AM1545" s="28"/>
      <c r="AN1545" s="28"/>
      <c r="AO1545" s="28"/>
    </row>
    <row r="1546" spans="2:41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28"/>
      <c r="AH1546" s="28"/>
      <c r="AI1546" s="28"/>
      <c r="AJ1546" s="28"/>
      <c r="AK1546" s="28"/>
      <c r="AL1546" s="28"/>
      <c r="AM1546" s="28"/>
      <c r="AN1546" s="28"/>
      <c r="AO1546" s="28"/>
    </row>
    <row r="1547" spans="2:41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28"/>
      <c r="AH1547" s="28"/>
      <c r="AI1547" s="28"/>
      <c r="AJ1547" s="28"/>
      <c r="AK1547" s="28"/>
      <c r="AL1547" s="28"/>
      <c r="AM1547" s="28"/>
      <c r="AN1547" s="28"/>
      <c r="AO1547" s="28"/>
    </row>
    <row r="1548" spans="2:41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28"/>
      <c r="AH1548" s="28"/>
      <c r="AI1548" s="28"/>
      <c r="AJ1548" s="28"/>
      <c r="AK1548" s="28"/>
      <c r="AL1548" s="28"/>
      <c r="AM1548" s="28"/>
      <c r="AN1548" s="28"/>
      <c r="AO1548" s="28"/>
    </row>
    <row r="1549" spans="2:41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28"/>
      <c r="AH1549" s="28"/>
      <c r="AI1549" s="28"/>
      <c r="AJ1549" s="28"/>
      <c r="AK1549" s="28"/>
      <c r="AL1549" s="28"/>
      <c r="AM1549" s="28"/>
      <c r="AN1549" s="28"/>
      <c r="AO1549" s="28"/>
    </row>
    <row r="1550" spans="2:41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28"/>
      <c r="AH1550" s="28"/>
      <c r="AI1550" s="28"/>
      <c r="AJ1550" s="28"/>
      <c r="AK1550" s="28"/>
      <c r="AL1550" s="28"/>
      <c r="AM1550" s="28"/>
      <c r="AN1550" s="28"/>
      <c r="AO1550" s="28"/>
    </row>
    <row r="1551" spans="2:41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28"/>
      <c r="AH1551" s="28"/>
      <c r="AI1551" s="28"/>
      <c r="AJ1551" s="28"/>
      <c r="AK1551" s="28"/>
      <c r="AL1551" s="28"/>
      <c r="AM1551" s="28"/>
      <c r="AN1551" s="28"/>
      <c r="AO1551" s="28"/>
    </row>
    <row r="1552" spans="2:41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28"/>
      <c r="AH1552" s="28"/>
      <c r="AI1552" s="28"/>
      <c r="AJ1552" s="28"/>
      <c r="AK1552" s="28"/>
      <c r="AL1552" s="28"/>
      <c r="AM1552" s="28"/>
      <c r="AN1552" s="28"/>
      <c r="AO1552" s="28"/>
    </row>
    <row r="1553" spans="2:41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28"/>
      <c r="AH1553" s="28"/>
      <c r="AI1553" s="28"/>
      <c r="AJ1553" s="28"/>
      <c r="AK1553" s="28"/>
      <c r="AL1553" s="28"/>
      <c r="AM1553" s="28"/>
      <c r="AN1553" s="28"/>
      <c r="AO1553" s="28"/>
    </row>
    <row r="1554" spans="2:41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28"/>
      <c r="AH1554" s="28"/>
      <c r="AI1554" s="28"/>
      <c r="AJ1554" s="28"/>
      <c r="AK1554" s="28"/>
      <c r="AL1554" s="28"/>
      <c r="AM1554" s="28"/>
      <c r="AN1554" s="28"/>
      <c r="AO1554" s="28"/>
    </row>
    <row r="1555" spans="2:41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28"/>
      <c r="AH1555" s="28"/>
      <c r="AI1555" s="28"/>
      <c r="AJ1555" s="28"/>
      <c r="AK1555" s="28"/>
      <c r="AL1555" s="28"/>
      <c r="AM1555" s="28"/>
      <c r="AN1555" s="28"/>
      <c r="AO1555" s="28"/>
    </row>
    <row r="1556" spans="2:41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28"/>
      <c r="AH1556" s="28"/>
      <c r="AI1556" s="28"/>
      <c r="AJ1556" s="28"/>
      <c r="AK1556" s="28"/>
      <c r="AL1556" s="28"/>
      <c r="AM1556" s="28"/>
      <c r="AN1556" s="28"/>
      <c r="AO1556" s="28"/>
    </row>
    <row r="1557" spans="2:41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28"/>
      <c r="AH1557" s="28"/>
      <c r="AI1557" s="28"/>
      <c r="AJ1557" s="28"/>
      <c r="AK1557" s="28"/>
      <c r="AL1557" s="28"/>
      <c r="AM1557" s="28"/>
      <c r="AN1557" s="28"/>
      <c r="AO1557" s="28"/>
    </row>
    <row r="1558" spans="2:41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28"/>
      <c r="AH1558" s="28"/>
      <c r="AI1558" s="28"/>
      <c r="AJ1558" s="28"/>
      <c r="AK1558" s="28"/>
      <c r="AL1558" s="28"/>
      <c r="AM1558" s="28"/>
      <c r="AN1558" s="28"/>
      <c r="AO1558" s="28"/>
    </row>
    <row r="1559" spans="2:41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28"/>
      <c r="AH1559" s="28"/>
      <c r="AI1559" s="28"/>
      <c r="AJ1559" s="28"/>
      <c r="AK1559" s="28"/>
      <c r="AL1559" s="28"/>
      <c r="AM1559" s="28"/>
      <c r="AN1559" s="28"/>
      <c r="AO1559" s="28"/>
    </row>
    <row r="1560" spans="2:41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28"/>
      <c r="AH1560" s="28"/>
      <c r="AI1560" s="28"/>
      <c r="AJ1560" s="28"/>
      <c r="AK1560" s="28"/>
      <c r="AL1560" s="28"/>
      <c r="AM1560" s="28"/>
      <c r="AN1560" s="28"/>
      <c r="AO1560" s="28"/>
    </row>
    <row r="1561" spans="2:41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28"/>
      <c r="AH1561" s="28"/>
      <c r="AI1561" s="28"/>
      <c r="AJ1561" s="28"/>
      <c r="AK1561" s="28"/>
      <c r="AL1561" s="28"/>
      <c r="AM1561" s="28"/>
      <c r="AN1561" s="28"/>
      <c r="AO1561" s="28"/>
    </row>
    <row r="1562" spans="2:41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28"/>
      <c r="AH1562" s="28"/>
      <c r="AI1562" s="28"/>
      <c r="AJ1562" s="28"/>
      <c r="AK1562" s="28"/>
      <c r="AL1562" s="28"/>
      <c r="AM1562" s="28"/>
      <c r="AN1562" s="28"/>
      <c r="AO1562" s="28"/>
    </row>
    <row r="1563" spans="2:41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28"/>
      <c r="AH1563" s="28"/>
      <c r="AI1563" s="28"/>
      <c r="AJ1563" s="28"/>
      <c r="AK1563" s="28"/>
      <c r="AL1563" s="28"/>
      <c r="AM1563" s="28"/>
      <c r="AN1563" s="28"/>
      <c r="AO1563" s="28"/>
    </row>
    <row r="1564" spans="2:41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28"/>
      <c r="AH1564" s="28"/>
      <c r="AI1564" s="28"/>
      <c r="AJ1564" s="28"/>
      <c r="AK1564" s="28"/>
      <c r="AL1564" s="28"/>
      <c r="AM1564" s="28"/>
      <c r="AN1564" s="28"/>
      <c r="AO1564" s="28"/>
    </row>
    <row r="1565" spans="2:41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  <c r="AL1565" s="28"/>
      <c r="AM1565" s="28"/>
      <c r="AN1565" s="28"/>
      <c r="AO1565" s="28"/>
    </row>
    <row r="1566" spans="2:41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28"/>
      <c r="AH1566" s="28"/>
      <c r="AI1566" s="28"/>
      <c r="AJ1566" s="28"/>
      <c r="AK1566" s="28"/>
      <c r="AL1566" s="28"/>
      <c r="AM1566" s="28"/>
      <c r="AN1566" s="28"/>
      <c r="AO1566" s="28"/>
    </row>
    <row r="1567" spans="2:41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  <c r="AL1567" s="28"/>
      <c r="AM1567" s="28"/>
      <c r="AN1567" s="28"/>
      <c r="AO1567" s="28"/>
    </row>
    <row r="1568" spans="2:41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28"/>
      <c r="AH1568" s="28"/>
      <c r="AI1568" s="28"/>
      <c r="AJ1568" s="28"/>
      <c r="AK1568" s="28"/>
      <c r="AL1568" s="28"/>
      <c r="AM1568" s="28"/>
      <c r="AN1568" s="28"/>
      <c r="AO1568" s="28"/>
    </row>
    <row r="1569" spans="2:41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28"/>
      <c r="AH1569" s="28"/>
      <c r="AI1569" s="28"/>
      <c r="AJ1569" s="28"/>
      <c r="AK1569" s="28"/>
      <c r="AL1569" s="28"/>
      <c r="AM1569" s="28"/>
      <c r="AN1569" s="28"/>
      <c r="AO1569" s="28"/>
    </row>
    <row r="1570" spans="2:41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28"/>
      <c r="AH1570" s="28"/>
      <c r="AI1570" s="28"/>
      <c r="AJ1570" s="28"/>
      <c r="AK1570" s="28"/>
      <c r="AL1570" s="28"/>
      <c r="AM1570" s="28"/>
      <c r="AN1570" s="28"/>
      <c r="AO1570" s="28"/>
    </row>
    <row r="1571" spans="2:41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28"/>
      <c r="AH1571" s="28"/>
      <c r="AI1571" s="28"/>
      <c r="AJ1571" s="28"/>
      <c r="AK1571" s="28"/>
      <c r="AL1571" s="28"/>
      <c r="AM1571" s="28"/>
      <c r="AN1571" s="28"/>
      <c r="AO1571" s="28"/>
    </row>
    <row r="1572" spans="2:41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28"/>
      <c r="AH1572" s="28"/>
      <c r="AI1572" s="28"/>
      <c r="AJ1572" s="28"/>
      <c r="AK1572" s="28"/>
      <c r="AL1572" s="28"/>
      <c r="AM1572" s="28"/>
      <c r="AN1572" s="28"/>
      <c r="AO1572" s="28"/>
    </row>
    <row r="1573" spans="2:41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28"/>
      <c r="AH1573" s="28"/>
      <c r="AI1573" s="28"/>
      <c r="AJ1573" s="28"/>
      <c r="AK1573" s="28"/>
      <c r="AL1573" s="28"/>
      <c r="AM1573" s="28"/>
      <c r="AN1573" s="28"/>
      <c r="AO1573" s="28"/>
    </row>
    <row r="1574" spans="2:41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28"/>
      <c r="AH1574" s="28"/>
      <c r="AI1574" s="28"/>
      <c r="AJ1574" s="28"/>
      <c r="AK1574" s="28"/>
      <c r="AL1574" s="28"/>
      <c r="AM1574" s="28"/>
      <c r="AN1574" s="28"/>
      <c r="AO1574" s="28"/>
    </row>
    <row r="1575" spans="2:41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28"/>
      <c r="AH1575" s="28"/>
      <c r="AI1575" s="28"/>
      <c r="AJ1575" s="28"/>
      <c r="AK1575" s="28"/>
      <c r="AL1575" s="28"/>
      <c r="AM1575" s="28"/>
      <c r="AN1575" s="28"/>
      <c r="AO1575" s="28"/>
    </row>
    <row r="1576" spans="2:41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28"/>
      <c r="AH1576" s="28"/>
      <c r="AI1576" s="28"/>
      <c r="AJ1576" s="28"/>
      <c r="AK1576" s="28"/>
      <c r="AL1576" s="28"/>
      <c r="AM1576" s="28"/>
      <c r="AN1576" s="28"/>
      <c r="AO1576" s="28"/>
    </row>
    <row r="1577" spans="2:41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28"/>
      <c r="AH1577" s="28"/>
      <c r="AI1577" s="28"/>
      <c r="AJ1577" s="28"/>
      <c r="AK1577" s="28"/>
      <c r="AL1577" s="28"/>
      <c r="AM1577" s="28"/>
      <c r="AN1577" s="28"/>
      <c r="AO1577" s="28"/>
    </row>
    <row r="1578" spans="2:41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28"/>
      <c r="AH1578" s="28"/>
      <c r="AI1578" s="28"/>
      <c r="AJ1578" s="28"/>
      <c r="AK1578" s="28"/>
      <c r="AL1578" s="28"/>
      <c r="AM1578" s="28"/>
      <c r="AN1578" s="28"/>
      <c r="AO1578" s="28"/>
    </row>
    <row r="1579" spans="2:41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28"/>
      <c r="AH1579" s="28"/>
      <c r="AI1579" s="28"/>
      <c r="AJ1579" s="28"/>
      <c r="AK1579" s="28"/>
      <c r="AL1579" s="28"/>
      <c r="AM1579" s="28"/>
      <c r="AN1579" s="28"/>
      <c r="AO1579" s="28"/>
    </row>
    <row r="1580" spans="2:41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28"/>
      <c r="AH1580" s="28"/>
      <c r="AI1580" s="28"/>
      <c r="AJ1580" s="28"/>
      <c r="AK1580" s="28"/>
      <c r="AL1580" s="28"/>
      <c r="AM1580" s="28"/>
      <c r="AN1580" s="28"/>
      <c r="AO1580" s="28"/>
    </row>
    <row r="1581" spans="2:41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28"/>
      <c r="AH1581" s="28"/>
      <c r="AI1581" s="28"/>
      <c r="AJ1581" s="28"/>
      <c r="AK1581" s="28"/>
      <c r="AL1581" s="28"/>
      <c r="AM1581" s="28"/>
      <c r="AN1581" s="28"/>
      <c r="AO1581" s="28"/>
    </row>
    <row r="1582" spans="2:41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28"/>
      <c r="AH1582" s="28"/>
      <c r="AI1582" s="28"/>
      <c r="AJ1582" s="28"/>
      <c r="AK1582" s="28"/>
      <c r="AL1582" s="28"/>
      <c r="AM1582" s="28"/>
      <c r="AN1582" s="28"/>
      <c r="AO1582" s="28"/>
    </row>
    <row r="1583" spans="2:41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28"/>
      <c r="AH1583" s="28"/>
      <c r="AI1583" s="28"/>
      <c r="AJ1583" s="28"/>
      <c r="AK1583" s="28"/>
      <c r="AL1583" s="28"/>
      <c r="AM1583" s="28"/>
      <c r="AN1583" s="28"/>
      <c r="AO1583" s="28"/>
    </row>
    <row r="1584" spans="2:41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28"/>
      <c r="AH1584" s="28"/>
      <c r="AI1584" s="28"/>
      <c r="AJ1584" s="28"/>
      <c r="AK1584" s="28"/>
      <c r="AL1584" s="28"/>
      <c r="AM1584" s="28"/>
      <c r="AN1584" s="28"/>
      <c r="AO1584" s="28"/>
    </row>
    <row r="1585" spans="2:41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28"/>
      <c r="AH1585" s="28"/>
      <c r="AI1585" s="28"/>
      <c r="AJ1585" s="28"/>
      <c r="AK1585" s="28"/>
      <c r="AL1585" s="28"/>
      <c r="AM1585" s="28"/>
      <c r="AN1585" s="28"/>
      <c r="AO1585" s="28"/>
    </row>
    <row r="1586" spans="2:41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28"/>
      <c r="AH1586" s="28"/>
      <c r="AI1586" s="28"/>
      <c r="AJ1586" s="28"/>
      <c r="AK1586" s="28"/>
      <c r="AL1586" s="28"/>
      <c r="AM1586" s="28"/>
      <c r="AN1586" s="28"/>
      <c r="AO1586" s="28"/>
    </row>
    <row r="1587" spans="2:41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28"/>
      <c r="AH1587" s="28"/>
      <c r="AI1587" s="28"/>
      <c r="AJ1587" s="28"/>
      <c r="AK1587" s="28"/>
      <c r="AL1587" s="28"/>
      <c r="AM1587" s="28"/>
      <c r="AN1587" s="28"/>
      <c r="AO1587" s="28"/>
    </row>
    <row r="1588" spans="2:41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28"/>
      <c r="AH1588" s="28"/>
      <c r="AI1588" s="28"/>
      <c r="AJ1588" s="28"/>
      <c r="AK1588" s="28"/>
      <c r="AL1588" s="28"/>
      <c r="AM1588" s="28"/>
      <c r="AN1588" s="28"/>
      <c r="AO1588" s="28"/>
    </row>
    <row r="1589" spans="2:41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28"/>
      <c r="AH1589" s="28"/>
      <c r="AI1589" s="28"/>
      <c r="AJ1589" s="28"/>
      <c r="AK1589" s="28"/>
      <c r="AL1589" s="28"/>
      <c r="AM1589" s="28"/>
      <c r="AN1589" s="28"/>
      <c r="AO1589" s="28"/>
    </row>
    <row r="1590" spans="2:41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28"/>
      <c r="AH1590" s="28"/>
      <c r="AI1590" s="28"/>
      <c r="AJ1590" s="28"/>
      <c r="AK1590" s="28"/>
      <c r="AL1590" s="28"/>
      <c r="AM1590" s="28"/>
      <c r="AN1590" s="28"/>
      <c r="AO1590" s="28"/>
    </row>
    <row r="1591" spans="2:41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28"/>
      <c r="AH1591" s="28"/>
      <c r="AI1591" s="28"/>
      <c r="AJ1591" s="28"/>
      <c r="AK1591" s="28"/>
      <c r="AL1591" s="28"/>
      <c r="AM1591" s="28"/>
      <c r="AN1591" s="28"/>
      <c r="AO1591" s="28"/>
    </row>
    <row r="1592" spans="2:41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28"/>
      <c r="AH1592" s="28"/>
      <c r="AI1592" s="28"/>
      <c r="AJ1592" s="28"/>
      <c r="AK1592" s="28"/>
      <c r="AL1592" s="28"/>
      <c r="AM1592" s="28"/>
      <c r="AN1592" s="28"/>
      <c r="AO1592" s="28"/>
    </row>
    <row r="1593" spans="2:41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28"/>
      <c r="AH1593" s="28"/>
      <c r="AI1593" s="28"/>
      <c r="AJ1593" s="28"/>
      <c r="AK1593" s="28"/>
      <c r="AL1593" s="28"/>
      <c r="AM1593" s="28"/>
      <c r="AN1593" s="28"/>
      <c r="AO1593" s="28"/>
    </row>
    <row r="1594" spans="2:41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28"/>
      <c r="AH1594" s="28"/>
      <c r="AI1594" s="28"/>
      <c r="AJ1594" s="28"/>
      <c r="AK1594" s="28"/>
      <c r="AL1594" s="28"/>
      <c r="AM1594" s="28"/>
      <c r="AN1594" s="28"/>
      <c r="AO1594" s="28"/>
    </row>
    <row r="1595" spans="2:41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28"/>
      <c r="AH1595" s="28"/>
      <c r="AI1595" s="28"/>
      <c r="AJ1595" s="28"/>
      <c r="AK1595" s="28"/>
      <c r="AL1595" s="28"/>
      <c r="AM1595" s="28"/>
      <c r="AN1595" s="28"/>
      <c r="AO1595" s="28"/>
    </row>
    <row r="1596" spans="2:41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28"/>
      <c r="AH1596" s="28"/>
      <c r="AI1596" s="28"/>
      <c r="AJ1596" s="28"/>
      <c r="AK1596" s="28"/>
      <c r="AL1596" s="28"/>
      <c r="AM1596" s="28"/>
      <c r="AN1596" s="28"/>
      <c r="AO1596" s="28"/>
    </row>
    <row r="1597" spans="2:41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28"/>
      <c r="AH1597" s="28"/>
      <c r="AI1597" s="28"/>
      <c r="AJ1597" s="28"/>
      <c r="AK1597" s="28"/>
      <c r="AL1597" s="28"/>
      <c r="AM1597" s="28"/>
      <c r="AN1597" s="28"/>
      <c r="AO1597" s="28"/>
    </row>
    <row r="1598" spans="2:41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  <c r="AM1598" s="28"/>
      <c r="AN1598" s="28"/>
      <c r="AO1598" s="28"/>
    </row>
    <row r="1599" spans="2:41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28"/>
      <c r="AH1599" s="28"/>
      <c r="AI1599" s="28"/>
      <c r="AJ1599" s="28"/>
      <c r="AK1599" s="28"/>
      <c r="AL1599" s="28"/>
      <c r="AM1599" s="28"/>
      <c r="AN1599" s="28"/>
      <c r="AO1599" s="28"/>
    </row>
    <row r="1600" spans="2:41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28"/>
      <c r="AH1600" s="28"/>
      <c r="AI1600" s="28"/>
      <c r="AJ1600" s="28"/>
      <c r="AK1600" s="28"/>
      <c r="AL1600" s="28"/>
      <c r="AM1600" s="28"/>
      <c r="AN1600" s="28"/>
      <c r="AO1600" s="28"/>
    </row>
    <row r="1601" spans="2:41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28"/>
      <c r="AH1601" s="28"/>
      <c r="AI1601" s="28"/>
      <c r="AJ1601" s="28"/>
      <c r="AK1601" s="28"/>
      <c r="AL1601" s="28"/>
      <c r="AM1601" s="28"/>
      <c r="AN1601" s="28"/>
      <c r="AO1601" s="28"/>
    </row>
    <row r="1602" spans="2:41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  <c r="AM1602" s="28"/>
      <c r="AN1602" s="28"/>
      <c r="AO1602" s="28"/>
    </row>
    <row r="1603" spans="2:41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  <c r="AL1603" s="28"/>
      <c r="AM1603" s="28"/>
      <c r="AN1603" s="28"/>
      <c r="AO1603" s="28"/>
    </row>
    <row r="1604" spans="2:41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28"/>
      <c r="AH1604" s="28"/>
      <c r="AI1604" s="28"/>
      <c r="AJ1604" s="28"/>
      <c r="AK1604" s="28"/>
      <c r="AL1604" s="28"/>
      <c r="AM1604" s="28"/>
      <c r="AN1604" s="28"/>
      <c r="AO1604" s="28"/>
    </row>
    <row r="1605" spans="2:41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  <c r="AL1605" s="28"/>
      <c r="AM1605" s="28"/>
      <c r="AN1605" s="28"/>
      <c r="AO1605" s="28"/>
    </row>
    <row r="1606" spans="2:41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28"/>
      <c r="AH1606" s="28"/>
      <c r="AI1606" s="28"/>
      <c r="AJ1606" s="28"/>
      <c r="AK1606" s="28"/>
      <c r="AL1606" s="28"/>
      <c r="AM1606" s="28"/>
      <c r="AN1606" s="28"/>
      <c r="AO1606" s="28"/>
    </row>
    <row r="1607" spans="2:41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28"/>
      <c r="AH1607" s="28"/>
      <c r="AI1607" s="28"/>
      <c r="AJ1607" s="28"/>
      <c r="AK1607" s="28"/>
      <c r="AL1607" s="28"/>
      <c r="AM1607" s="28"/>
      <c r="AN1607" s="28"/>
      <c r="AO1607" s="28"/>
    </row>
    <row r="1608" spans="2:41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28"/>
      <c r="AH1608" s="28"/>
      <c r="AI1608" s="28"/>
      <c r="AJ1608" s="28"/>
      <c r="AK1608" s="28"/>
      <c r="AL1608" s="28"/>
      <c r="AM1608" s="28"/>
      <c r="AN1608" s="28"/>
      <c r="AO1608" s="28"/>
    </row>
    <row r="1609" spans="2:41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28"/>
      <c r="AH1609" s="28"/>
      <c r="AI1609" s="28"/>
      <c r="AJ1609" s="28"/>
      <c r="AK1609" s="28"/>
      <c r="AL1609" s="28"/>
      <c r="AM1609" s="28"/>
      <c r="AN1609" s="28"/>
      <c r="AO1609" s="28"/>
    </row>
    <row r="1610" spans="2:41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28"/>
      <c r="AH1610" s="28"/>
      <c r="AI1610" s="28"/>
      <c r="AJ1610" s="28"/>
      <c r="AK1610" s="28"/>
      <c r="AL1610" s="28"/>
      <c r="AM1610" s="28"/>
      <c r="AN1610" s="28"/>
      <c r="AO1610" s="28"/>
    </row>
    <row r="1611" spans="2:41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28"/>
      <c r="AH1611" s="28"/>
      <c r="AI1611" s="28"/>
      <c r="AJ1611" s="28"/>
      <c r="AK1611" s="28"/>
      <c r="AL1611" s="28"/>
      <c r="AM1611" s="28"/>
      <c r="AN1611" s="28"/>
      <c r="AO1611" s="28"/>
    </row>
    <row r="1612" spans="2:41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28"/>
      <c r="AH1612" s="28"/>
      <c r="AI1612" s="28"/>
      <c r="AJ1612" s="28"/>
      <c r="AK1612" s="28"/>
      <c r="AL1612" s="28"/>
      <c r="AM1612" s="28"/>
      <c r="AN1612" s="28"/>
      <c r="AO1612" s="28"/>
    </row>
    <row r="1613" spans="2:41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28"/>
      <c r="AH1613" s="28"/>
      <c r="AI1613" s="28"/>
      <c r="AJ1613" s="28"/>
      <c r="AK1613" s="28"/>
      <c r="AL1613" s="28"/>
      <c r="AM1613" s="28"/>
      <c r="AN1613" s="28"/>
      <c r="AO1613" s="28"/>
    </row>
    <row r="1614" spans="2:41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28"/>
      <c r="AH1614" s="28"/>
      <c r="AI1614" s="28"/>
      <c r="AJ1614" s="28"/>
      <c r="AK1614" s="28"/>
      <c r="AL1614" s="28"/>
      <c r="AM1614" s="28"/>
      <c r="AN1614" s="28"/>
      <c r="AO1614" s="28"/>
    </row>
    <row r="1615" spans="2:41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28"/>
      <c r="AH1615" s="28"/>
      <c r="AI1615" s="28"/>
      <c r="AJ1615" s="28"/>
      <c r="AK1615" s="28"/>
      <c r="AL1615" s="28"/>
      <c r="AM1615" s="28"/>
      <c r="AN1615" s="28"/>
      <c r="AO1615" s="28"/>
    </row>
    <row r="1616" spans="2:41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28"/>
      <c r="AH1616" s="28"/>
      <c r="AI1616" s="28"/>
      <c r="AJ1616" s="28"/>
      <c r="AK1616" s="28"/>
      <c r="AL1616" s="28"/>
      <c r="AM1616" s="28"/>
      <c r="AN1616" s="28"/>
      <c r="AO1616" s="28"/>
    </row>
    <row r="1617" spans="2:41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</row>
    <row r="1618" spans="2:41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28"/>
      <c r="AH1618" s="28"/>
      <c r="AI1618" s="28"/>
      <c r="AJ1618" s="28"/>
      <c r="AK1618" s="28"/>
      <c r="AL1618" s="28"/>
      <c r="AM1618" s="28"/>
      <c r="AN1618" s="28"/>
      <c r="AO1618" s="28"/>
    </row>
    <row r="1619" spans="2:41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28"/>
      <c r="AH1619" s="28"/>
      <c r="AI1619" s="28"/>
      <c r="AJ1619" s="28"/>
      <c r="AK1619" s="28"/>
      <c r="AL1619" s="28"/>
      <c r="AM1619" s="28"/>
      <c r="AN1619" s="28"/>
      <c r="AO1619" s="28"/>
    </row>
    <row r="1620" spans="2:41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28"/>
      <c r="AH1620" s="28"/>
      <c r="AI1620" s="28"/>
      <c r="AJ1620" s="28"/>
      <c r="AK1620" s="28"/>
      <c r="AL1620" s="28"/>
      <c r="AM1620" s="28"/>
      <c r="AN1620" s="28"/>
      <c r="AO1620" s="28"/>
    </row>
    <row r="1621" spans="2:41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28"/>
      <c r="AH1621" s="28"/>
      <c r="AI1621" s="28"/>
      <c r="AJ1621" s="28"/>
      <c r="AK1621" s="28"/>
      <c r="AL1621" s="28"/>
      <c r="AM1621" s="28"/>
      <c r="AN1621" s="28"/>
      <c r="AO1621" s="28"/>
    </row>
    <row r="1622" spans="2:41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28"/>
      <c r="AH1622" s="28"/>
      <c r="AI1622" s="28"/>
      <c r="AJ1622" s="28"/>
      <c r="AK1622" s="28"/>
      <c r="AL1622" s="28"/>
      <c r="AM1622" s="28"/>
      <c r="AN1622" s="28"/>
      <c r="AO1622" s="28"/>
    </row>
    <row r="1623" spans="2:41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28"/>
      <c r="AH1623" s="28"/>
      <c r="AI1623" s="28"/>
      <c r="AJ1623" s="28"/>
      <c r="AK1623" s="28"/>
      <c r="AL1623" s="28"/>
      <c r="AM1623" s="28"/>
      <c r="AN1623" s="28"/>
      <c r="AO1623" s="28"/>
    </row>
    <row r="1624" spans="2:41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  <c r="AM1624" s="28"/>
      <c r="AN1624" s="28"/>
      <c r="AO1624" s="28"/>
    </row>
    <row r="1625" spans="2:41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28"/>
      <c r="AH1625" s="28"/>
      <c r="AI1625" s="28"/>
      <c r="AJ1625" s="28"/>
      <c r="AK1625" s="28"/>
      <c r="AL1625" s="28"/>
      <c r="AM1625" s="28"/>
      <c r="AN1625" s="28"/>
      <c r="AO1625" s="28"/>
    </row>
    <row r="1626" spans="2:41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28"/>
      <c r="AH1626" s="28"/>
      <c r="AI1626" s="28"/>
      <c r="AJ1626" s="28"/>
      <c r="AK1626" s="28"/>
      <c r="AL1626" s="28"/>
      <c r="AM1626" s="28"/>
      <c r="AN1626" s="28"/>
      <c r="AO1626" s="28"/>
    </row>
    <row r="1627" spans="2:41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28"/>
      <c r="AH1627" s="28"/>
      <c r="AI1627" s="28"/>
      <c r="AJ1627" s="28"/>
      <c r="AK1627" s="28"/>
      <c r="AL1627" s="28"/>
      <c r="AM1627" s="28"/>
      <c r="AN1627" s="28"/>
      <c r="AO1627" s="28"/>
    </row>
    <row r="1628" spans="2:41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28"/>
      <c r="AH1628" s="28"/>
      <c r="AI1628" s="28"/>
      <c r="AJ1628" s="28"/>
      <c r="AK1628" s="28"/>
      <c r="AL1628" s="28"/>
      <c r="AM1628" s="28"/>
      <c r="AN1628" s="28"/>
      <c r="AO1628" s="28"/>
    </row>
    <row r="1629" spans="2:41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28"/>
      <c r="AH1629" s="28"/>
      <c r="AI1629" s="28"/>
      <c r="AJ1629" s="28"/>
      <c r="AK1629" s="28"/>
      <c r="AL1629" s="28"/>
      <c r="AM1629" s="28"/>
      <c r="AN1629" s="28"/>
      <c r="AO1629" s="28"/>
    </row>
    <row r="1630" spans="2:41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28"/>
      <c r="AH1630" s="28"/>
      <c r="AI1630" s="28"/>
      <c r="AJ1630" s="28"/>
      <c r="AK1630" s="28"/>
      <c r="AL1630" s="28"/>
      <c r="AM1630" s="28"/>
      <c r="AN1630" s="28"/>
      <c r="AO1630" s="28"/>
    </row>
    <row r="1631" spans="2:41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28"/>
      <c r="AH1631" s="28"/>
      <c r="AI1631" s="28"/>
      <c r="AJ1631" s="28"/>
      <c r="AK1631" s="28"/>
      <c r="AL1631" s="28"/>
      <c r="AM1631" s="28"/>
      <c r="AN1631" s="28"/>
      <c r="AO1631" s="28"/>
    </row>
    <row r="1632" spans="2:41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28"/>
      <c r="AH1632" s="28"/>
      <c r="AI1632" s="28"/>
      <c r="AJ1632" s="28"/>
      <c r="AK1632" s="28"/>
      <c r="AL1632" s="28"/>
      <c r="AM1632" s="28"/>
      <c r="AN1632" s="28"/>
      <c r="AO1632" s="28"/>
    </row>
    <row r="1633" spans="2:41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28"/>
      <c r="AH1633" s="28"/>
      <c r="AI1633" s="28"/>
      <c r="AJ1633" s="28"/>
      <c r="AK1633" s="28"/>
      <c r="AL1633" s="28"/>
      <c r="AM1633" s="28"/>
      <c r="AN1633" s="28"/>
      <c r="AO1633" s="28"/>
    </row>
    <row r="1634" spans="2:41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28"/>
      <c r="AH1634" s="28"/>
      <c r="AI1634" s="28"/>
      <c r="AJ1634" s="28"/>
      <c r="AK1634" s="28"/>
      <c r="AL1634" s="28"/>
      <c r="AM1634" s="28"/>
      <c r="AN1634" s="28"/>
      <c r="AO1634" s="28"/>
    </row>
    <row r="1635" spans="2:41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28"/>
      <c r="AH1635" s="28"/>
      <c r="AI1635" s="28"/>
      <c r="AJ1635" s="28"/>
      <c r="AK1635" s="28"/>
      <c r="AL1635" s="28"/>
      <c r="AM1635" s="28"/>
      <c r="AN1635" s="28"/>
      <c r="AO1635" s="28"/>
    </row>
    <row r="1636" spans="2:41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28"/>
      <c r="AH1636" s="28"/>
      <c r="AI1636" s="28"/>
      <c r="AJ1636" s="28"/>
      <c r="AK1636" s="28"/>
      <c r="AL1636" s="28"/>
      <c r="AM1636" s="28"/>
      <c r="AN1636" s="28"/>
      <c r="AO1636" s="28"/>
    </row>
    <row r="1637" spans="2:41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28"/>
      <c r="AH1637" s="28"/>
      <c r="AI1637" s="28"/>
      <c r="AJ1637" s="28"/>
      <c r="AK1637" s="28"/>
      <c r="AL1637" s="28"/>
      <c r="AM1637" s="28"/>
      <c r="AN1637" s="28"/>
      <c r="AO1637" s="28"/>
    </row>
    <row r="1638" spans="2:41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28"/>
      <c r="AH1638" s="28"/>
      <c r="AI1638" s="28"/>
      <c r="AJ1638" s="28"/>
      <c r="AK1638" s="28"/>
      <c r="AL1638" s="28"/>
      <c r="AM1638" s="28"/>
      <c r="AN1638" s="28"/>
      <c r="AO1638" s="28"/>
    </row>
    <row r="1639" spans="2:41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28"/>
      <c r="AH1639" s="28"/>
      <c r="AI1639" s="28"/>
      <c r="AJ1639" s="28"/>
      <c r="AK1639" s="28"/>
      <c r="AL1639" s="28"/>
      <c r="AM1639" s="28"/>
      <c r="AN1639" s="28"/>
      <c r="AO1639" s="28"/>
    </row>
    <row r="1640" spans="2:41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</row>
    <row r="1641" spans="2:41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  <c r="AL1641" s="28"/>
      <c r="AM1641" s="28"/>
      <c r="AN1641" s="28"/>
      <c r="AO1641" s="28"/>
    </row>
    <row r="1642" spans="2:41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28"/>
      <c r="AH1642" s="28"/>
      <c r="AI1642" s="28"/>
      <c r="AJ1642" s="28"/>
      <c r="AK1642" s="28"/>
      <c r="AL1642" s="28"/>
      <c r="AM1642" s="28"/>
      <c r="AN1642" s="28"/>
      <c r="AO1642" s="28"/>
    </row>
    <row r="1643" spans="2:41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  <c r="AH1643" s="28"/>
      <c r="AI1643" s="28"/>
      <c r="AJ1643" s="28"/>
      <c r="AK1643" s="28"/>
      <c r="AL1643" s="28"/>
      <c r="AM1643" s="28"/>
      <c r="AN1643" s="28"/>
      <c r="AO1643" s="28"/>
    </row>
    <row r="1644" spans="2:41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28"/>
      <c r="AH1644" s="28"/>
      <c r="AI1644" s="28"/>
      <c r="AJ1644" s="28"/>
      <c r="AK1644" s="28"/>
      <c r="AL1644" s="28"/>
      <c r="AM1644" s="28"/>
      <c r="AN1644" s="28"/>
      <c r="AO1644" s="28"/>
    </row>
    <row r="1645" spans="2:41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28"/>
      <c r="AH1645" s="28"/>
      <c r="AI1645" s="28"/>
      <c r="AJ1645" s="28"/>
      <c r="AK1645" s="28"/>
      <c r="AL1645" s="28"/>
      <c r="AM1645" s="28"/>
      <c r="AN1645" s="28"/>
      <c r="AO1645" s="28"/>
    </row>
    <row r="1646" spans="2:41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28"/>
      <c r="AH1646" s="28"/>
      <c r="AI1646" s="28"/>
      <c r="AJ1646" s="28"/>
      <c r="AK1646" s="28"/>
      <c r="AL1646" s="28"/>
      <c r="AM1646" s="28"/>
      <c r="AN1646" s="28"/>
      <c r="AO1646" s="28"/>
    </row>
    <row r="1647" spans="2:41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28"/>
      <c r="AH1647" s="28"/>
      <c r="AI1647" s="28"/>
      <c r="AJ1647" s="28"/>
      <c r="AK1647" s="28"/>
      <c r="AL1647" s="28"/>
      <c r="AM1647" s="28"/>
      <c r="AN1647" s="28"/>
      <c r="AO1647" s="28"/>
    </row>
    <row r="1648" spans="2:41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28"/>
      <c r="AH1648" s="28"/>
      <c r="AI1648" s="28"/>
      <c r="AJ1648" s="28"/>
      <c r="AK1648" s="28"/>
      <c r="AL1648" s="28"/>
      <c r="AM1648" s="28"/>
      <c r="AN1648" s="28"/>
      <c r="AO1648" s="28"/>
    </row>
    <row r="1649" spans="2:41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28"/>
      <c r="AH1649" s="28"/>
      <c r="AI1649" s="28"/>
      <c r="AJ1649" s="28"/>
      <c r="AK1649" s="28"/>
      <c r="AL1649" s="28"/>
      <c r="AM1649" s="28"/>
      <c r="AN1649" s="28"/>
      <c r="AO1649" s="28"/>
    </row>
    <row r="1650" spans="2:41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28"/>
      <c r="AH1650" s="28"/>
      <c r="AI1650" s="28"/>
      <c r="AJ1650" s="28"/>
      <c r="AK1650" s="28"/>
      <c r="AL1650" s="28"/>
      <c r="AM1650" s="28"/>
      <c r="AN1650" s="28"/>
      <c r="AO1650" s="28"/>
    </row>
    <row r="1651" spans="2:41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28"/>
      <c r="AH1651" s="28"/>
      <c r="AI1651" s="28"/>
      <c r="AJ1651" s="28"/>
      <c r="AK1651" s="28"/>
      <c r="AL1651" s="28"/>
      <c r="AM1651" s="28"/>
      <c r="AN1651" s="28"/>
      <c r="AO1651" s="28"/>
    </row>
    <row r="1652" spans="2:41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28"/>
      <c r="AH1652" s="28"/>
      <c r="AI1652" s="28"/>
      <c r="AJ1652" s="28"/>
      <c r="AK1652" s="28"/>
      <c r="AL1652" s="28"/>
      <c r="AM1652" s="28"/>
      <c r="AN1652" s="28"/>
      <c r="AO1652" s="28"/>
    </row>
    <row r="1653" spans="2:41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28"/>
      <c r="AH1653" s="28"/>
      <c r="AI1653" s="28"/>
      <c r="AJ1653" s="28"/>
      <c r="AK1653" s="28"/>
      <c r="AL1653" s="28"/>
      <c r="AM1653" s="28"/>
      <c r="AN1653" s="28"/>
      <c r="AO1653" s="28"/>
    </row>
    <row r="1654" spans="2:41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28"/>
      <c r="AH1654" s="28"/>
      <c r="AI1654" s="28"/>
      <c r="AJ1654" s="28"/>
      <c r="AK1654" s="28"/>
      <c r="AL1654" s="28"/>
      <c r="AM1654" s="28"/>
      <c r="AN1654" s="28"/>
      <c r="AO1654" s="28"/>
    </row>
    <row r="1655" spans="2:41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28"/>
      <c r="AH1655" s="28"/>
      <c r="AI1655" s="28"/>
      <c r="AJ1655" s="28"/>
      <c r="AK1655" s="28"/>
      <c r="AL1655" s="28"/>
      <c r="AM1655" s="28"/>
      <c r="AN1655" s="28"/>
      <c r="AO1655" s="28"/>
    </row>
    <row r="1656" spans="2:41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28"/>
      <c r="AH1656" s="28"/>
      <c r="AI1656" s="28"/>
      <c r="AJ1656" s="28"/>
      <c r="AK1656" s="28"/>
      <c r="AL1656" s="28"/>
      <c r="AM1656" s="28"/>
      <c r="AN1656" s="28"/>
      <c r="AO1656" s="28"/>
    </row>
    <row r="1657" spans="2:41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28"/>
      <c r="AH1657" s="28"/>
      <c r="AI1657" s="28"/>
      <c r="AJ1657" s="28"/>
      <c r="AK1657" s="28"/>
      <c r="AL1657" s="28"/>
      <c r="AM1657" s="28"/>
      <c r="AN1657" s="28"/>
      <c r="AO1657" s="28"/>
    </row>
    <row r="1658" spans="2:41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28"/>
      <c r="AH1658" s="28"/>
      <c r="AI1658" s="28"/>
      <c r="AJ1658" s="28"/>
      <c r="AK1658" s="28"/>
      <c r="AL1658" s="28"/>
      <c r="AM1658" s="28"/>
      <c r="AN1658" s="28"/>
      <c r="AO1658" s="28"/>
    </row>
    <row r="1659" spans="2:41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28"/>
      <c r="AH1659" s="28"/>
      <c r="AI1659" s="28"/>
      <c r="AJ1659" s="28"/>
      <c r="AK1659" s="28"/>
      <c r="AL1659" s="28"/>
      <c r="AM1659" s="28"/>
      <c r="AN1659" s="28"/>
      <c r="AO1659" s="28"/>
    </row>
    <row r="1660" spans="2:41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28"/>
      <c r="AH1660" s="28"/>
      <c r="AI1660" s="28"/>
      <c r="AJ1660" s="28"/>
      <c r="AK1660" s="28"/>
      <c r="AL1660" s="28"/>
      <c r="AM1660" s="28"/>
      <c r="AN1660" s="28"/>
      <c r="AO1660" s="28"/>
    </row>
    <row r="1661" spans="2:41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28"/>
      <c r="AH1661" s="28"/>
      <c r="AI1661" s="28"/>
      <c r="AJ1661" s="28"/>
      <c r="AK1661" s="28"/>
      <c r="AL1661" s="28"/>
      <c r="AM1661" s="28"/>
      <c r="AN1661" s="28"/>
      <c r="AO1661" s="28"/>
    </row>
    <row r="1662" spans="2:41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28"/>
      <c r="AH1662" s="28"/>
      <c r="AI1662" s="28"/>
      <c r="AJ1662" s="28"/>
      <c r="AK1662" s="28"/>
      <c r="AL1662" s="28"/>
      <c r="AM1662" s="28"/>
      <c r="AN1662" s="28"/>
      <c r="AO1662" s="28"/>
    </row>
    <row r="1663" spans="2:41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28"/>
      <c r="AH1663" s="28"/>
      <c r="AI1663" s="28"/>
      <c r="AJ1663" s="28"/>
      <c r="AK1663" s="28"/>
      <c r="AL1663" s="28"/>
      <c r="AM1663" s="28"/>
      <c r="AN1663" s="28"/>
      <c r="AO1663" s="28"/>
    </row>
    <row r="1664" spans="2:41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28"/>
      <c r="AH1664" s="28"/>
      <c r="AI1664" s="28"/>
      <c r="AJ1664" s="28"/>
      <c r="AK1664" s="28"/>
      <c r="AL1664" s="28"/>
      <c r="AM1664" s="28"/>
      <c r="AN1664" s="28"/>
      <c r="AO1664" s="28"/>
    </row>
    <row r="1665" spans="2:41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28"/>
      <c r="AH1665" s="28"/>
      <c r="AI1665" s="28"/>
      <c r="AJ1665" s="28"/>
      <c r="AK1665" s="28"/>
      <c r="AL1665" s="28"/>
      <c r="AM1665" s="28"/>
      <c r="AN1665" s="28"/>
      <c r="AO1665" s="28"/>
    </row>
    <row r="1666" spans="2:41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28"/>
      <c r="AH1666" s="28"/>
      <c r="AI1666" s="28"/>
      <c r="AJ1666" s="28"/>
      <c r="AK1666" s="28"/>
      <c r="AL1666" s="28"/>
      <c r="AM1666" s="28"/>
      <c r="AN1666" s="28"/>
      <c r="AO1666" s="28"/>
    </row>
    <row r="1667" spans="2:41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28"/>
      <c r="AH1667" s="28"/>
      <c r="AI1667" s="28"/>
      <c r="AJ1667" s="28"/>
      <c r="AK1667" s="28"/>
      <c r="AL1667" s="28"/>
      <c r="AM1667" s="28"/>
      <c r="AN1667" s="28"/>
      <c r="AO1667" s="28"/>
    </row>
    <row r="1668" spans="2:41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</row>
    <row r="1669" spans="2:41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28"/>
      <c r="AH1669" s="28"/>
      <c r="AI1669" s="28"/>
      <c r="AJ1669" s="28"/>
      <c r="AK1669" s="28"/>
      <c r="AL1669" s="28"/>
      <c r="AM1669" s="28"/>
      <c r="AN1669" s="28"/>
      <c r="AO1669" s="28"/>
    </row>
    <row r="1670" spans="2:41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28"/>
      <c r="AH1670" s="28"/>
      <c r="AI1670" s="28"/>
      <c r="AJ1670" s="28"/>
      <c r="AK1670" s="28"/>
      <c r="AL1670" s="28"/>
      <c r="AM1670" s="28"/>
      <c r="AN1670" s="28"/>
      <c r="AO1670" s="28"/>
    </row>
    <row r="1671" spans="2:41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28"/>
      <c r="AH1671" s="28"/>
      <c r="AI1671" s="28"/>
      <c r="AJ1671" s="28"/>
      <c r="AK1671" s="28"/>
      <c r="AL1671" s="28"/>
      <c r="AM1671" s="28"/>
      <c r="AN1671" s="28"/>
      <c r="AO1671" s="28"/>
    </row>
    <row r="1672" spans="2:41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28"/>
      <c r="AH1672" s="28"/>
      <c r="AI1672" s="28"/>
      <c r="AJ1672" s="28"/>
      <c r="AK1672" s="28"/>
      <c r="AL1672" s="28"/>
      <c r="AM1672" s="28"/>
      <c r="AN1672" s="28"/>
      <c r="AO1672" s="28"/>
    </row>
    <row r="1673" spans="2:41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28"/>
      <c r="AH1673" s="28"/>
      <c r="AI1673" s="28"/>
      <c r="AJ1673" s="28"/>
      <c r="AK1673" s="28"/>
      <c r="AL1673" s="28"/>
      <c r="AM1673" s="28"/>
      <c r="AN1673" s="28"/>
      <c r="AO1673" s="28"/>
    </row>
    <row r="1674" spans="2:41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28"/>
      <c r="AH1674" s="28"/>
      <c r="AI1674" s="28"/>
      <c r="AJ1674" s="28"/>
      <c r="AK1674" s="28"/>
      <c r="AL1674" s="28"/>
      <c r="AM1674" s="28"/>
      <c r="AN1674" s="28"/>
      <c r="AO1674" s="28"/>
    </row>
    <row r="1675" spans="2:41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28"/>
      <c r="AH1675" s="28"/>
      <c r="AI1675" s="28"/>
      <c r="AJ1675" s="28"/>
      <c r="AK1675" s="28"/>
      <c r="AL1675" s="28"/>
      <c r="AM1675" s="28"/>
      <c r="AN1675" s="28"/>
      <c r="AO1675" s="28"/>
    </row>
    <row r="1676" spans="2:41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28"/>
      <c r="AH1676" s="28"/>
      <c r="AI1676" s="28"/>
      <c r="AJ1676" s="28"/>
      <c r="AK1676" s="28"/>
      <c r="AL1676" s="28"/>
      <c r="AM1676" s="28"/>
      <c r="AN1676" s="28"/>
      <c r="AO1676" s="28"/>
    </row>
    <row r="1677" spans="2:41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28"/>
      <c r="AH1677" s="28"/>
      <c r="AI1677" s="28"/>
      <c r="AJ1677" s="28"/>
      <c r="AK1677" s="28"/>
      <c r="AL1677" s="28"/>
      <c r="AM1677" s="28"/>
      <c r="AN1677" s="28"/>
      <c r="AO1677" s="28"/>
    </row>
    <row r="1678" spans="2:41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28"/>
      <c r="AH1678" s="28"/>
      <c r="AI1678" s="28"/>
      <c r="AJ1678" s="28"/>
      <c r="AK1678" s="28"/>
      <c r="AL1678" s="28"/>
      <c r="AM1678" s="28"/>
      <c r="AN1678" s="28"/>
      <c r="AO1678" s="28"/>
    </row>
    <row r="1679" spans="2:41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  <c r="AL1679" s="28"/>
      <c r="AM1679" s="28"/>
      <c r="AN1679" s="28"/>
      <c r="AO1679" s="28"/>
    </row>
    <row r="1680" spans="2:41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28"/>
      <c r="AH1680" s="28"/>
      <c r="AI1680" s="28"/>
      <c r="AJ1680" s="28"/>
      <c r="AK1680" s="28"/>
      <c r="AL1680" s="28"/>
      <c r="AM1680" s="28"/>
      <c r="AN1680" s="28"/>
      <c r="AO1680" s="28"/>
    </row>
    <row r="1681" spans="2:41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  <c r="AL1681" s="28"/>
      <c r="AM1681" s="28"/>
      <c r="AN1681" s="28"/>
      <c r="AO1681" s="28"/>
    </row>
    <row r="1682" spans="2:41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28"/>
      <c r="AH1682" s="28"/>
      <c r="AI1682" s="28"/>
      <c r="AJ1682" s="28"/>
      <c r="AK1682" s="28"/>
      <c r="AL1682" s="28"/>
      <c r="AM1682" s="28"/>
      <c r="AN1682" s="28"/>
      <c r="AO1682" s="28"/>
    </row>
    <row r="1683" spans="2:41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28"/>
      <c r="AH1683" s="28"/>
      <c r="AI1683" s="28"/>
      <c r="AJ1683" s="28"/>
      <c r="AK1683" s="28"/>
      <c r="AL1683" s="28"/>
      <c r="AM1683" s="28"/>
      <c r="AN1683" s="28"/>
      <c r="AO1683" s="28"/>
    </row>
    <row r="1684" spans="2:41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28"/>
      <c r="AH1684" s="28"/>
      <c r="AI1684" s="28"/>
      <c r="AJ1684" s="28"/>
      <c r="AK1684" s="28"/>
      <c r="AL1684" s="28"/>
      <c r="AM1684" s="28"/>
      <c r="AN1684" s="28"/>
      <c r="AO1684" s="28"/>
    </row>
    <row r="1685" spans="2:41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28"/>
      <c r="AH1685" s="28"/>
      <c r="AI1685" s="28"/>
      <c r="AJ1685" s="28"/>
      <c r="AK1685" s="28"/>
      <c r="AL1685" s="28"/>
      <c r="AM1685" s="28"/>
      <c r="AN1685" s="28"/>
      <c r="AO1685" s="28"/>
    </row>
    <row r="1686" spans="2:41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28"/>
      <c r="AH1686" s="28"/>
      <c r="AI1686" s="28"/>
      <c r="AJ1686" s="28"/>
      <c r="AK1686" s="28"/>
      <c r="AL1686" s="28"/>
      <c r="AM1686" s="28"/>
      <c r="AN1686" s="28"/>
      <c r="AO1686" s="28"/>
    </row>
    <row r="1687" spans="2:41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28"/>
      <c r="AH1687" s="28"/>
      <c r="AI1687" s="28"/>
      <c r="AJ1687" s="28"/>
      <c r="AK1687" s="28"/>
      <c r="AL1687" s="28"/>
      <c r="AM1687" s="28"/>
      <c r="AN1687" s="28"/>
      <c r="AO1687" s="28"/>
    </row>
    <row r="1688" spans="2:41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28"/>
      <c r="AH1688" s="28"/>
      <c r="AI1688" s="28"/>
      <c r="AJ1688" s="28"/>
      <c r="AK1688" s="28"/>
      <c r="AL1688" s="28"/>
      <c r="AM1688" s="28"/>
      <c r="AN1688" s="28"/>
      <c r="AO1688" s="28"/>
    </row>
    <row r="1689" spans="2:41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28"/>
      <c r="AH1689" s="28"/>
      <c r="AI1689" s="28"/>
      <c r="AJ1689" s="28"/>
      <c r="AK1689" s="28"/>
      <c r="AL1689" s="28"/>
      <c r="AM1689" s="28"/>
      <c r="AN1689" s="28"/>
      <c r="AO1689" s="28"/>
    </row>
    <row r="1690" spans="2:41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28"/>
      <c r="AH1690" s="28"/>
      <c r="AI1690" s="28"/>
      <c r="AJ1690" s="28"/>
      <c r="AK1690" s="28"/>
      <c r="AL1690" s="28"/>
      <c r="AM1690" s="28"/>
      <c r="AN1690" s="28"/>
      <c r="AO1690" s="28"/>
    </row>
    <row r="1691" spans="2:41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28"/>
      <c r="AH1691" s="28"/>
      <c r="AI1691" s="28"/>
      <c r="AJ1691" s="28"/>
      <c r="AK1691" s="28"/>
      <c r="AL1691" s="28"/>
      <c r="AM1691" s="28"/>
      <c r="AN1691" s="28"/>
      <c r="AO1691" s="28"/>
    </row>
    <row r="1692" spans="2:41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28"/>
      <c r="AH1692" s="28"/>
      <c r="AI1692" s="28"/>
      <c r="AJ1692" s="28"/>
      <c r="AK1692" s="28"/>
      <c r="AL1692" s="28"/>
      <c r="AM1692" s="28"/>
      <c r="AN1692" s="28"/>
      <c r="AO1692" s="28"/>
    </row>
    <row r="1693" spans="2:41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28"/>
      <c r="AH1693" s="28"/>
      <c r="AI1693" s="28"/>
      <c r="AJ1693" s="28"/>
      <c r="AK1693" s="28"/>
      <c r="AL1693" s="28"/>
      <c r="AM1693" s="28"/>
      <c r="AN1693" s="28"/>
      <c r="AO1693" s="28"/>
    </row>
    <row r="1694" spans="2:41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28"/>
      <c r="AH1694" s="28"/>
      <c r="AI1694" s="28"/>
      <c r="AJ1694" s="28"/>
      <c r="AK1694" s="28"/>
      <c r="AL1694" s="28"/>
      <c r="AM1694" s="28"/>
      <c r="AN1694" s="28"/>
      <c r="AO1694" s="28"/>
    </row>
    <row r="1695" spans="2:41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28"/>
      <c r="AH1695" s="28"/>
      <c r="AI1695" s="28"/>
      <c r="AJ1695" s="28"/>
      <c r="AK1695" s="28"/>
      <c r="AL1695" s="28"/>
      <c r="AM1695" s="28"/>
      <c r="AN1695" s="28"/>
      <c r="AO1695" s="28"/>
    </row>
    <row r="1696" spans="2:41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28"/>
      <c r="AH1696" s="28"/>
      <c r="AI1696" s="28"/>
      <c r="AJ1696" s="28"/>
      <c r="AK1696" s="28"/>
      <c r="AL1696" s="28"/>
      <c r="AM1696" s="28"/>
      <c r="AN1696" s="28"/>
      <c r="AO1696" s="28"/>
    </row>
    <row r="1697" spans="2:41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28"/>
      <c r="AH1697" s="28"/>
      <c r="AI1697" s="28"/>
      <c r="AJ1697" s="28"/>
      <c r="AK1697" s="28"/>
      <c r="AL1697" s="28"/>
      <c r="AM1697" s="28"/>
      <c r="AN1697" s="28"/>
      <c r="AO1697" s="28"/>
    </row>
    <row r="1698" spans="2:41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28"/>
      <c r="AH1698" s="28"/>
      <c r="AI1698" s="28"/>
      <c r="AJ1698" s="28"/>
      <c r="AK1698" s="28"/>
      <c r="AL1698" s="28"/>
      <c r="AM1698" s="28"/>
      <c r="AN1698" s="28"/>
      <c r="AO1698" s="28"/>
    </row>
    <row r="1699" spans="2:41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28"/>
      <c r="AH1699" s="28"/>
      <c r="AI1699" s="28"/>
      <c r="AJ1699" s="28"/>
      <c r="AK1699" s="28"/>
      <c r="AL1699" s="28"/>
      <c r="AM1699" s="28"/>
      <c r="AN1699" s="28"/>
      <c r="AO1699" s="28"/>
    </row>
    <row r="1700" spans="2:41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28"/>
      <c r="AH1700" s="28"/>
      <c r="AI1700" s="28"/>
      <c r="AJ1700" s="28"/>
      <c r="AK1700" s="28"/>
      <c r="AL1700" s="28"/>
      <c r="AM1700" s="28"/>
      <c r="AN1700" s="28"/>
      <c r="AO1700" s="28"/>
    </row>
    <row r="1701" spans="2:41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28"/>
      <c r="AH1701" s="28"/>
      <c r="AI1701" s="28"/>
      <c r="AJ1701" s="28"/>
      <c r="AK1701" s="28"/>
      <c r="AL1701" s="28"/>
      <c r="AM1701" s="28"/>
      <c r="AN1701" s="28"/>
      <c r="AO1701" s="28"/>
    </row>
    <row r="1702" spans="2:41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28"/>
      <c r="AH1702" s="28"/>
      <c r="AI1702" s="28"/>
      <c r="AJ1702" s="28"/>
      <c r="AK1702" s="28"/>
      <c r="AL1702" s="28"/>
      <c r="AM1702" s="28"/>
      <c r="AN1702" s="28"/>
      <c r="AO1702" s="28"/>
    </row>
    <row r="1703" spans="2:41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28"/>
      <c r="AH1703" s="28"/>
      <c r="AI1703" s="28"/>
      <c r="AJ1703" s="28"/>
      <c r="AK1703" s="28"/>
      <c r="AL1703" s="28"/>
      <c r="AM1703" s="28"/>
      <c r="AN1703" s="28"/>
      <c r="AO1703" s="28"/>
    </row>
    <row r="1704" spans="2:41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28"/>
      <c r="AH1704" s="28"/>
      <c r="AI1704" s="28"/>
      <c r="AJ1704" s="28"/>
      <c r="AK1704" s="28"/>
      <c r="AL1704" s="28"/>
      <c r="AM1704" s="28"/>
      <c r="AN1704" s="28"/>
      <c r="AO1704" s="28"/>
    </row>
    <row r="1705" spans="2:41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28"/>
      <c r="AH1705" s="28"/>
      <c r="AI1705" s="28"/>
      <c r="AJ1705" s="28"/>
      <c r="AK1705" s="28"/>
      <c r="AL1705" s="28"/>
      <c r="AM1705" s="28"/>
      <c r="AN1705" s="28"/>
      <c r="AO1705" s="28"/>
    </row>
    <row r="1706" spans="2:41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28"/>
      <c r="AH1706" s="28"/>
      <c r="AI1706" s="28"/>
      <c r="AJ1706" s="28"/>
      <c r="AK1706" s="28"/>
      <c r="AL1706" s="28"/>
      <c r="AM1706" s="28"/>
      <c r="AN1706" s="28"/>
      <c r="AO1706" s="28"/>
    </row>
    <row r="1707" spans="2:41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28"/>
      <c r="AH1707" s="28"/>
      <c r="AI1707" s="28"/>
      <c r="AJ1707" s="28"/>
      <c r="AK1707" s="28"/>
      <c r="AL1707" s="28"/>
      <c r="AM1707" s="28"/>
      <c r="AN1707" s="28"/>
      <c r="AO1707" s="28"/>
    </row>
    <row r="1708" spans="2:41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28"/>
      <c r="AH1708" s="28"/>
      <c r="AI1708" s="28"/>
      <c r="AJ1708" s="28"/>
      <c r="AK1708" s="28"/>
      <c r="AL1708" s="28"/>
      <c r="AM1708" s="28"/>
      <c r="AN1708" s="28"/>
      <c r="AO1708" s="28"/>
    </row>
    <row r="1709" spans="2:41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28"/>
      <c r="AH1709" s="28"/>
      <c r="AI1709" s="28"/>
      <c r="AJ1709" s="28"/>
      <c r="AK1709" s="28"/>
      <c r="AL1709" s="28"/>
      <c r="AM1709" s="28"/>
      <c r="AN1709" s="28"/>
      <c r="AO1709" s="28"/>
    </row>
    <row r="1710" spans="2:41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28"/>
      <c r="AH1710" s="28"/>
      <c r="AI1710" s="28"/>
      <c r="AJ1710" s="28"/>
      <c r="AK1710" s="28"/>
      <c r="AL1710" s="28"/>
      <c r="AM1710" s="28"/>
      <c r="AN1710" s="28"/>
      <c r="AO1710" s="28"/>
    </row>
    <row r="1711" spans="2:41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28"/>
      <c r="AH1711" s="28"/>
      <c r="AI1711" s="28"/>
      <c r="AJ1711" s="28"/>
      <c r="AK1711" s="28"/>
      <c r="AL1711" s="28"/>
      <c r="AM1711" s="28"/>
      <c r="AN1711" s="28"/>
      <c r="AO1711" s="28"/>
    </row>
    <row r="1712" spans="2:41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28"/>
      <c r="AH1712" s="28"/>
      <c r="AI1712" s="28"/>
      <c r="AJ1712" s="28"/>
      <c r="AK1712" s="28"/>
      <c r="AL1712" s="28"/>
      <c r="AM1712" s="28"/>
      <c r="AN1712" s="28"/>
      <c r="AO1712" s="28"/>
    </row>
    <row r="1713" spans="2:41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28"/>
      <c r="AH1713" s="28"/>
      <c r="AI1713" s="28"/>
      <c r="AJ1713" s="28"/>
      <c r="AK1713" s="28"/>
      <c r="AL1713" s="28"/>
      <c r="AM1713" s="28"/>
      <c r="AN1713" s="28"/>
      <c r="AO1713" s="28"/>
    </row>
    <row r="1714" spans="2:41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28"/>
      <c r="AH1714" s="28"/>
      <c r="AI1714" s="28"/>
      <c r="AJ1714" s="28"/>
      <c r="AK1714" s="28"/>
      <c r="AL1714" s="28"/>
      <c r="AM1714" s="28"/>
      <c r="AN1714" s="28"/>
      <c r="AO1714" s="28"/>
    </row>
    <row r="1715" spans="2:41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28"/>
      <c r="AH1715" s="28"/>
      <c r="AI1715" s="28"/>
      <c r="AJ1715" s="28"/>
      <c r="AK1715" s="28"/>
      <c r="AL1715" s="28"/>
      <c r="AM1715" s="28"/>
      <c r="AN1715" s="28"/>
      <c r="AO1715" s="28"/>
    </row>
    <row r="1716" spans="2:41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28"/>
      <c r="AH1716" s="28"/>
      <c r="AI1716" s="28"/>
      <c r="AJ1716" s="28"/>
      <c r="AK1716" s="28"/>
      <c r="AL1716" s="28"/>
      <c r="AM1716" s="28"/>
      <c r="AN1716" s="28"/>
      <c r="AO1716" s="28"/>
    </row>
    <row r="1717" spans="2:41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  <c r="AH1717" s="28"/>
      <c r="AI1717" s="28"/>
      <c r="AJ1717" s="28"/>
      <c r="AK1717" s="28"/>
      <c r="AL1717" s="28"/>
      <c r="AM1717" s="28"/>
      <c r="AN1717" s="28"/>
      <c r="AO1717" s="28"/>
    </row>
    <row r="1718" spans="2:41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28"/>
      <c r="AH1718" s="28"/>
      <c r="AI1718" s="28"/>
      <c r="AJ1718" s="28"/>
      <c r="AK1718" s="28"/>
      <c r="AL1718" s="28"/>
      <c r="AM1718" s="28"/>
      <c r="AN1718" s="28"/>
      <c r="AO1718" s="28"/>
    </row>
    <row r="1719" spans="2:41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  <c r="AH1719" s="28"/>
      <c r="AI1719" s="28"/>
      <c r="AJ1719" s="28"/>
      <c r="AK1719" s="28"/>
      <c r="AL1719" s="28"/>
      <c r="AM1719" s="28"/>
      <c r="AN1719" s="28"/>
      <c r="AO1719" s="28"/>
    </row>
    <row r="1720" spans="2:41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28"/>
      <c r="AH1720" s="28"/>
      <c r="AI1720" s="28"/>
      <c r="AJ1720" s="28"/>
      <c r="AK1720" s="28"/>
      <c r="AL1720" s="28"/>
      <c r="AM1720" s="28"/>
      <c r="AN1720" s="28"/>
      <c r="AO1720" s="28"/>
    </row>
    <row r="1721" spans="2:41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28"/>
      <c r="AH1721" s="28"/>
      <c r="AI1721" s="28"/>
      <c r="AJ1721" s="28"/>
      <c r="AK1721" s="28"/>
      <c r="AL1721" s="28"/>
      <c r="AM1721" s="28"/>
      <c r="AN1721" s="28"/>
      <c r="AO1721" s="28"/>
    </row>
    <row r="1722" spans="2:41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28"/>
      <c r="AH1722" s="28"/>
      <c r="AI1722" s="28"/>
      <c r="AJ1722" s="28"/>
      <c r="AK1722" s="28"/>
      <c r="AL1722" s="28"/>
      <c r="AM1722" s="28"/>
      <c r="AN1722" s="28"/>
      <c r="AO1722" s="28"/>
    </row>
    <row r="1723" spans="2:41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28"/>
      <c r="AH1723" s="28"/>
      <c r="AI1723" s="28"/>
      <c r="AJ1723" s="28"/>
      <c r="AK1723" s="28"/>
      <c r="AL1723" s="28"/>
      <c r="AM1723" s="28"/>
      <c r="AN1723" s="28"/>
      <c r="AO1723" s="28"/>
    </row>
    <row r="1724" spans="2:41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28"/>
      <c r="AH1724" s="28"/>
      <c r="AI1724" s="28"/>
      <c r="AJ1724" s="28"/>
      <c r="AK1724" s="28"/>
      <c r="AL1724" s="28"/>
      <c r="AM1724" s="28"/>
      <c r="AN1724" s="28"/>
      <c r="AO1724" s="28"/>
    </row>
    <row r="1725" spans="2:41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28"/>
      <c r="AH1725" s="28"/>
      <c r="AI1725" s="28"/>
      <c r="AJ1725" s="28"/>
      <c r="AK1725" s="28"/>
      <c r="AL1725" s="28"/>
      <c r="AM1725" s="28"/>
      <c r="AN1725" s="28"/>
      <c r="AO1725" s="28"/>
    </row>
    <row r="1726" spans="2:41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28"/>
      <c r="AH1726" s="28"/>
      <c r="AI1726" s="28"/>
      <c r="AJ1726" s="28"/>
      <c r="AK1726" s="28"/>
      <c r="AL1726" s="28"/>
      <c r="AM1726" s="28"/>
      <c r="AN1726" s="28"/>
      <c r="AO1726" s="28"/>
    </row>
    <row r="1727" spans="2:41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28"/>
      <c r="AH1727" s="28"/>
      <c r="AI1727" s="28"/>
      <c r="AJ1727" s="28"/>
      <c r="AK1727" s="28"/>
      <c r="AL1727" s="28"/>
      <c r="AM1727" s="28"/>
      <c r="AN1727" s="28"/>
      <c r="AO1727" s="28"/>
    </row>
    <row r="1728" spans="2:41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28"/>
      <c r="AH1728" s="28"/>
      <c r="AI1728" s="28"/>
      <c r="AJ1728" s="28"/>
      <c r="AK1728" s="28"/>
      <c r="AL1728" s="28"/>
      <c r="AM1728" s="28"/>
      <c r="AN1728" s="28"/>
      <c r="AO1728" s="28"/>
    </row>
    <row r="1729" spans="2:41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28"/>
      <c r="AH1729" s="28"/>
      <c r="AI1729" s="28"/>
      <c r="AJ1729" s="28"/>
      <c r="AK1729" s="28"/>
      <c r="AL1729" s="28"/>
      <c r="AM1729" s="28"/>
      <c r="AN1729" s="28"/>
      <c r="AO1729" s="28"/>
    </row>
    <row r="1730" spans="2:41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28"/>
      <c r="AH1730" s="28"/>
      <c r="AI1730" s="28"/>
      <c r="AJ1730" s="28"/>
      <c r="AK1730" s="28"/>
      <c r="AL1730" s="28"/>
      <c r="AM1730" s="28"/>
      <c r="AN1730" s="28"/>
      <c r="AO1730" s="28"/>
    </row>
    <row r="1731" spans="2:41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28"/>
      <c r="AH1731" s="28"/>
      <c r="AI1731" s="28"/>
      <c r="AJ1731" s="28"/>
      <c r="AK1731" s="28"/>
      <c r="AL1731" s="28"/>
      <c r="AM1731" s="28"/>
      <c r="AN1731" s="28"/>
      <c r="AO1731" s="28"/>
    </row>
    <row r="1732" spans="2:41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28"/>
      <c r="AH1732" s="28"/>
      <c r="AI1732" s="28"/>
      <c r="AJ1732" s="28"/>
      <c r="AK1732" s="28"/>
      <c r="AL1732" s="28"/>
      <c r="AM1732" s="28"/>
      <c r="AN1732" s="28"/>
      <c r="AO1732" s="28"/>
    </row>
    <row r="1733" spans="2:41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28"/>
      <c r="AH1733" s="28"/>
      <c r="AI1733" s="28"/>
      <c r="AJ1733" s="28"/>
      <c r="AK1733" s="28"/>
      <c r="AL1733" s="28"/>
      <c r="AM1733" s="28"/>
      <c r="AN1733" s="28"/>
      <c r="AO1733" s="28"/>
    </row>
    <row r="1734" spans="2:41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28"/>
      <c r="AH1734" s="28"/>
      <c r="AI1734" s="28"/>
      <c r="AJ1734" s="28"/>
      <c r="AK1734" s="28"/>
      <c r="AL1734" s="28"/>
      <c r="AM1734" s="28"/>
      <c r="AN1734" s="28"/>
      <c r="AO1734" s="28"/>
    </row>
    <row r="1735" spans="2:41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28"/>
      <c r="AH1735" s="28"/>
      <c r="AI1735" s="28"/>
      <c r="AJ1735" s="28"/>
      <c r="AK1735" s="28"/>
      <c r="AL1735" s="28"/>
      <c r="AM1735" s="28"/>
      <c r="AN1735" s="28"/>
      <c r="AO1735" s="28"/>
    </row>
    <row r="1736" spans="2:41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28"/>
      <c r="AH1736" s="28"/>
      <c r="AI1736" s="28"/>
      <c r="AJ1736" s="28"/>
      <c r="AK1736" s="28"/>
      <c r="AL1736" s="28"/>
      <c r="AM1736" s="28"/>
      <c r="AN1736" s="28"/>
      <c r="AO1736" s="28"/>
    </row>
    <row r="1737" spans="2:41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28"/>
      <c r="AH1737" s="28"/>
      <c r="AI1737" s="28"/>
      <c r="AJ1737" s="28"/>
      <c r="AK1737" s="28"/>
      <c r="AL1737" s="28"/>
      <c r="AM1737" s="28"/>
      <c r="AN1737" s="28"/>
      <c r="AO1737" s="28"/>
    </row>
    <row r="1738" spans="2:41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28"/>
      <c r="AH1738" s="28"/>
      <c r="AI1738" s="28"/>
      <c r="AJ1738" s="28"/>
      <c r="AK1738" s="28"/>
      <c r="AL1738" s="28"/>
      <c r="AM1738" s="28"/>
      <c r="AN1738" s="28"/>
      <c r="AO1738" s="28"/>
    </row>
    <row r="1739" spans="2:41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28"/>
      <c r="AH1739" s="28"/>
      <c r="AI1739" s="28"/>
      <c r="AJ1739" s="28"/>
      <c r="AK1739" s="28"/>
      <c r="AL1739" s="28"/>
      <c r="AM1739" s="28"/>
      <c r="AN1739" s="28"/>
      <c r="AO1739" s="28"/>
    </row>
    <row r="1740" spans="2:41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28"/>
      <c r="AH1740" s="28"/>
      <c r="AI1740" s="28"/>
      <c r="AJ1740" s="28"/>
      <c r="AK1740" s="28"/>
      <c r="AL1740" s="28"/>
      <c r="AM1740" s="28"/>
      <c r="AN1740" s="28"/>
      <c r="AO1740" s="28"/>
    </row>
    <row r="1741" spans="2:41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28"/>
      <c r="AH1741" s="28"/>
      <c r="AI1741" s="28"/>
      <c r="AJ1741" s="28"/>
      <c r="AK1741" s="28"/>
      <c r="AL1741" s="28"/>
      <c r="AM1741" s="28"/>
      <c r="AN1741" s="28"/>
      <c r="AO1741" s="28"/>
    </row>
    <row r="1742" spans="2:41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28"/>
      <c r="AH1742" s="28"/>
      <c r="AI1742" s="28"/>
      <c r="AJ1742" s="28"/>
      <c r="AK1742" s="28"/>
      <c r="AL1742" s="28"/>
      <c r="AM1742" s="28"/>
      <c r="AN1742" s="28"/>
      <c r="AO1742" s="28"/>
    </row>
    <row r="1743" spans="2:41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28"/>
      <c r="AH1743" s="28"/>
      <c r="AI1743" s="28"/>
      <c r="AJ1743" s="28"/>
      <c r="AK1743" s="28"/>
      <c r="AL1743" s="28"/>
      <c r="AM1743" s="28"/>
      <c r="AN1743" s="28"/>
      <c r="AO1743" s="28"/>
    </row>
    <row r="1744" spans="2:41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28"/>
      <c r="AH1744" s="28"/>
      <c r="AI1744" s="28"/>
      <c r="AJ1744" s="28"/>
      <c r="AK1744" s="28"/>
      <c r="AL1744" s="28"/>
      <c r="AM1744" s="28"/>
      <c r="AN1744" s="28"/>
      <c r="AO1744" s="28"/>
    </row>
    <row r="1745" spans="2:41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28"/>
      <c r="AH1745" s="28"/>
      <c r="AI1745" s="28"/>
      <c r="AJ1745" s="28"/>
      <c r="AK1745" s="28"/>
      <c r="AL1745" s="28"/>
      <c r="AM1745" s="28"/>
      <c r="AN1745" s="28"/>
      <c r="AO1745" s="28"/>
    </row>
    <row r="1746" spans="2:41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28"/>
      <c r="AH1746" s="28"/>
      <c r="AI1746" s="28"/>
      <c r="AJ1746" s="28"/>
      <c r="AK1746" s="28"/>
      <c r="AL1746" s="28"/>
      <c r="AM1746" s="28"/>
      <c r="AN1746" s="28"/>
      <c r="AO1746" s="28"/>
    </row>
    <row r="1747" spans="2:41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28"/>
      <c r="AH1747" s="28"/>
      <c r="AI1747" s="28"/>
      <c r="AJ1747" s="28"/>
      <c r="AK1747" s="28"/>
      <c r="AL1747" s="28"/>
      <c r="AM1747" s="28"/>
      <c r="AN1747" s="28"/>
      <c r="AO1747" s="28"/>
    </row>
    <row r="1748" spans="2:41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28"/>
      <c r="AH1748" s="28"/>
      <c r="AI1748" s="28"/>
      <c r="AJ1748" s="28"/>
      <c r="AK1748" s="28"/>
      <c r="AL1748" s="28"/>
      <c r="AM1748" s="28"/>
      <c r="AN1748" s="28"/>
      <c r="AO1748" s="28"/>
    </row>
    <row r="1749" spans="2:41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28"/>
      <c r="AH1749" s="28"/>
      <c r="AI1749" s="28"/>
      <c r="AJ1749" s="28"/>
      <c r="AK1749" s="28"/>
      <c r="AL1749" s="28"/>
      <c r="AM1749" s="28"/>
      <c r="AN1749" s="28"/>
      <c r="AO1749" s="28"/>
    </row>
    <row r="1750" spans="2:41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28"/>
      <c r="AH1750" s="28"/>
      <c r="AI1750" s="28"/>
      <c r="AJ1750" s="28"/>
      <c r="AK1750" s="28"/>
      <c r="AL1750" s="28"/>
      <c r="AM1750" s="28"/>
      <c r="AN1750" s="28"/>
      <c r="AO1750" s="28"/>
    </row>
    <row r="1751" spans="2:41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28"/>
      <c r="AH1751" s="28"/>
      <c r="AI1751" s="28"/>
      <c r="AJ1751" s="28"/>
      <c r="AK1751" s="28"/>
      <c r="AL1751" s="28"/>
      <c r="AM1751" s="28"/>
      <c r="AN1751" s="28"/>
      <c r="AO1751" s="28"/>
    </row>
    <row r="1752" spans="2:41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28"/>
      <c r="AH1752" s="28"/>
      <c r="AI1752" s="28"/>
      <c r="AJ1752" s="28"/>
      <c r="AK1752" s="28"/>
      <c r="AL1752" s="28"/>
      <c r="AM1752" s="28"/>
      <c r="AN1752" s="28"/>
      <c r="AO1752" s="28"/>
    </row>
    <row r="1753" spans="2:41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28"/>
      <c r="AH1753" s="28"/>
      <c r="AI1753" s="28"/>
      <c r="AJ1753" s="28"/>
      <c r="AK1753" s="28"/>
      <c r="AL1753" s="28"/>
      <c r="AM1753" s="28"/>
      <c r="AN1753" s="28"/>
      <c r="AO1753" s="28"/>
    </row>
    <row r="1754" spans="2:41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28"/>
      <c r="AH1754" s="28"/>
      <c r="AI1754" s="28"/>
      <c r="AJ1754" s="28"/>
      <c r="AK1754" s="28"/>
      <c r="AL1754" s="28"/>
      <c r="AM1754" s="28"/>
      <c r="AN1754" s="28"/>
      <c r="AO1754" s="28"/>
    </row>
    <row r="1755" spans="2:41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28"/>
      <c r="AH1755" s="28"/>
      <c r="AI1755" s="28"/>
      <c r="AJ1755" s="28"/>
      <c r="AK1755" s="28"/>
      <c r="AL1755" s="28"/>
      <c r="AM1755" s="28"/>
      <c r="AN1755" s="28"/>
      <c r="AO1755" s="28"/>
    </row>
    <row r="1756" spans="2:41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28"/>
      <c r="AH1756" s="28"/>
      <c r="AI1756" s="28"/>
      <c r="AJ1756" s="28"/>
      <c r="AK1756" s="28"/>
      <c r="AL1756" s="28"/>
      <c r="AM1756" s="28"/>
      <c r="AN1756" s="28"/>
      <c r="AO1756" s="28"/>
    </row>
    <row r="1757" spans="2:41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28"/>
      <c r="AH1757" s="28"/>
      <c r="AI1757" s="28"/>
      <c r="AJ1757" s="28"/>
      <c r="AK1757" s="28"/>
      <c r="AL1757" s="28"/>
      <c r="AM1757" s="28"/>
      <c r="AN1757" s="28"/>
      <c r="AO1757" s="28"/>
    </row>
    <row r="1758" spans="2:41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28"/>
      <c r="AH1758" s="28"/>
      <c r="AI1758" s="28"/>
      <c r="AJ1758" s="28"/>
      <c r="AK1758" s="28"/>
      <c r="AL1758" s="28"/>
      <c r="AM1758" s="28"/>
      <c r="AN1758" s="28"/>
      <c r="AO1758" s="28"/>
    </row>
    <row r="1759" spans="2:41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28"/>
      <c r="AH1759" s="28"/>
      <c r="AI1759" s="28"/>
      <c r="AJ1759" s="28"/>
      <c r="AK1759" s="28"/>
      <c r="AL1759" s="28"/>
      <c r="AM1759" s="28"/>
      <c r="AN1759" s="28"/>
      <c r="AO1759" s="28"/>
    </row>
    <row r="1760" spans="2:41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28"/>
      <c r="AH1760" s="28"/>
      <c r="AI1760" s="28"/>
      <c r="AJ1760" s="28"/>
      <c r="AK1760" s="28"/>
      <c r="AL1760" s="28"/>
      <c r="AM1760" s="28"/>
      <c r="AN1760" s="28"/>
      <c r="AO1760" s="28"/>
    </row>
    <row r="1761" spans="2:41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28"/>
      <c r="AH1761" s="28"/>
      <c r="AI1761" s="28"/>
      <c r="AJ1761" s="28"/>
      <c r="AK1761" s="28"/>
      <c r="AL1761" s="28"/>
      <c r="AM1761" s="28"/>
      <c r="AN1761" s="28"/>
      <c r="AO1761" s="28"/>
    </row>
    <row r="1762" spans="2:41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28"/>
      <c r="AH1762" s="28"/>
      <c r="AI1762" s="28"/>
      <c r="AJ1762" s="28"/>
      <c r="AK1762" s="28"/>
      <c r="AL1762" s="28"/>
      <c r="AM1762" s="28"/>
      <c r="AN1762" s="28"/>
      <c r="AO1762" s="28"/>
    </row>
    <row r="1763" spans="2:41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28"/>
      <c r="AH1763" s="28"/>
      <c r="AI1763" s="28"/>
      <c r="AJ1763" s="28"/>
      <c r="AK1763" s="28"/>
      <c r="AL1763" s="28"/>
      <c r="AM1763" s="28"/>
      <c r="AN1763" s="28"/>
      <c r="AO1763" s="28"/>
    </row>
    <row r="1764" spans="2:41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28"/>
      <c r="AH1764" s="28"/>
      <c r="AI1764" s="28"/>
      <c r="AJ1764" s="28"/>
      <c r="AK1764" s="28"/>
      <c r="AL1764" s="28"/>
      <c r="AM1764" s="28"/>
      <c r="AN1764" s="28"/>
      <c r="AO1764" s="28"/>
    </row>
    <row r="1765" spans="2:41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28"/>
      <c r="AH1765" s="28"/>
      <c r="AI1765" s="28"/>
      <c r="AJ1765" s="28"/>
      <c r="AK1765" s="28"/>
      <c r="AL1765" s="28"/>
      <c r="AM1765" s="28"/>
      <c r="AN1765" s="28"/>
      <c r="AO1765" s="28"/>
    </row>
    <row r="1766" spans="2:41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28"/>
      <c r="AH1766" s="28"/>
      <c r="AI1766" s="28"/>
      <c r="AJ1766" s="28"/>
      <c r="AK1766" s="28"/>
      <c r="AL1766" s="28"/>
      <c r="AM1766" s="28"/>
      <c r="AN1766" s="28"/>
      <c r="AO1766" s="28"/>
    </row>
    <row r="1767" spans="2:41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28"/>
      <c r="AH1767" s="28"/>
      <c r="AI1767" s="28"/>
      <c r="AJ1767" s="28"/>
      <c r="AK1767" s="28"/>
      <c r="AL1767" s="28"/>
      <c r="AM1767" s="28"/>
      <c r="AN1767" s="28"/>
      <c r="AO1767" s="28"/>
    </row>
    <row r="1768" spans="2:41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28"/>
      <c r="AH1768" s="28"/>
      <c r="AI1768" s="28"/>
      <c r="AJ1768" s="28"/>
      <c r="AK1768" s="28"/>
      <c r="AL1768" s="28"/>
      <c r="AM1768" s="28"/>
      <c r="AN1768" s="28"/>
      <c r="AO1768" s="28"/>
    </row>
    <row r="1769" spans="2:41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28"/>
      <c r="AH1769" s="28"/>
      <c r="AI1769" s="28"/>
      <c r="AJ1769" s="28"/>
      <c r="AK1769" s="28"/>
      <c r="AL1769" s="28"/>
      <c r="AM1769" s="28"/>
      <c r="AN1769" s="28"/>
      <c r="AO1769" s="28"/>
    </row>
    <row r="1770" spans="2:41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28"/>
      <c r="AH1770" s="28"/>
      <c r="AI1770" s="28"/>
      <c r="AJ1770" s="28"/>
      <c r="AK1770" s="28"/>
      <c r="AL1770" s="28"/>
      <c r="AM1770" s="28"/>
      <c r="AN1770" s="28"/>
      <c r="AO1770" s="28"/>
    </row>
    <row r="1771" spans="2:41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28"/>
      <c r="AH1771" s="28"/>
      <c r="AI1771" s="28"/>
      <c r="AJ1771" s="28"/>
      <c r="AK1771" s="28"/>
      <c r="AL1771" s="28"/>
      <c r="AM1771" s="28"/>
      <c r="AN1771" s="28"/>
      <c r="AO1771" s="28"/>
    </row>
    <row r="1772" spans="2:41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28"/>
      <c r="AH1772" s="28"/>
      <c r="AI1772" s="28"/>
      <c r="AJ1772" s="28"/>
      <c r="AK1772" s="28"/>
      <c r="AL1772" s="28"/>
      <c r="AM1772" s="28"/>
      <c r="AN1772" s="28"/>
      <c r="AO1772" s="28"/>
    </row>
    <row r="1773" spans="2:41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28"/>
      <c r="AH1773" s="28"/>
      <c r="AI1773" s="28"/>
      <c r="AJ1773" s="28"/>
      <c r="AK1773" s="28"/>
      <c r="AL1773" s="28"/>
      <c r="AM1773" s="28"/>
      <c r="AN1773" s="28"/>
      <c r="AO1773" s="28"/>
    </row>
    <row r="1774" spans="2:41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28"/>
      <c r="AH1774" s="28"/>
      <c r="AI1774" s="28"/>
      <c r="AJ1774" s="28"/>
      <c r="AK1774" s="28"/>
      <c r="AL1774" s="28"/>
      <c r="AM1774" s="28"/>
      <c r="AN1774" s="28"/>
      <c r="AO1774" s="28"/>
    </row>
    <row r="1775" spans="2:41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28"/>
      <c r="AH1775" s="28"/>
      <c r="AI1775" s="28"/>
      <c r="AJ1775" s="28"/>
      <c r="AK1775" s="28"/>
      <c r="AL1775" s="28"/>
      <c r="AM1775" s="28"/>
      <c r="AN1775" s="28"/>
      <c r="AO1775" s="28"/>
    </row>
    <row r="1776" spans="2:41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28"/>
      <c r="AH1776" s="28"/>
      <c r="AI1776" s="28"/>
      <c r="AJ1776" s="28"/>
      <c r="AK1776" s="28"/>
      <c r="AL1776" s="28"/>
      <c r="AM1776" s="28"/>
      <c r="AN1776" s="28"/>
      <c r="AO1776" s="28"/>
    </row>
    <row r="1777" spans="2:41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28"/>
      <c r="AH1777" s="28"/>
      <c r="AI1777" s="28"/>
      <c r="AJ1777" s="28"/>
      <c r="AK1777" s="28"/>
      <c r="AL1777" s="28"/>
      <c r="AM1777" s="28"/>
      <c r="AN1777" s="28"/>
      <c r="AO1777" s="28"/>
    </row>
    <row r="1778" spans="2:41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28"/>
      <c r="AH1778" s="28"/>
      <c r="AI1778" s="28"/>
      <c r="AJ1778" s="28"/>
      <c r="AK1778" s="28"/>
      <c r="AL1778" s="28"/>
      <c r="AM1778" s="28"/>
      <c r="AN1778" s="28"/>
      <c r="AO1778" s="28"/>
    </row>
    <row r="1779" spans="2:41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28"/>
      <c r="AH1779" s="28"/>
      <c r="AI1779" s="28"/>
      <c r="AJ1779" s="28"/>
      <c r="AK1779" s="28"/>
      <c r="AL1779" s="28"/>
      <c r="AM1779" s="28"/>
      <c r="AN1779" s="28"/>
      <c r="AO1779" s="28"/>
    </row>
    <row r="1780" spans="2:41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28"/>
      <c r="AH1780" s="28"/>
      <c r="AI1780" s="28"/>
      <c r="AJ1780" s="28"/>
      <c r="AK1780" s="28"/>
      <c r="AL1780" s="28"/>
      <c r="AM1780" s="28"/>
      <c r="AN1780" s="28"/>
      <c r="AO1780" s="28"/>
    </row>
    <row r="1781" spans="2:41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28"/>
      <c r="AH1781" s="28"/>
      <c r="AI1781" s="28"/>
      <c r="AJ1781" s="28"/>
      <c r="AK1781" s="28"/>
      <c r="AL1781" s="28"/>
      <c r="AM1781" s="28"/>
      <c r="AN1781" s="28"/>
      <c r="AO1781" s="28"/>
    </row>
    <row r="1782" spans="2:41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28"/>
      <c r="AH1782" s="28"/>
      <c r="AI1782" s="28"/>
      <c r="AJ1782" s="28"/>
      <c r="AK1782" s="28"/>
      <c r="AL1782" s="28"/>
      <c r="AM1782" s="28"/>
      <c r="AN1782" s="28"/>
      <c r="AO1782" s="28"/>
    </row>
    <row r="1783" spans="2:41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28"/>
      <c r="AH1783" s="28"/>
      <c r="AI1783" s="28"/>
      <c r="AJ1783" s="28"/>
      <c r="AK1783" s="28"/>
      <c r="AL1783" s="28"/>
      <c r="AM1783" s="28"/>
      <c r="AN1783" s="28"/>
      <c r="AO1783" s="28"/>
    </row>
    <row r="1784" spans="2:41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28"/>
      <c r="AH1784" s="28"/>
      <c r="AI1784" s="28"/>
      <c r="AJ1784" s="28"/>
      <c r="AK1784" s="28"/>
      <c r="AL1784" s="28"/>
      <c r="AM1784" s="28"/>
      <c r="AN1784" s="28"/>
      <c r="AO1784" s="28"/>
    </row>
    <row r="1785" spans="2:41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28"/>
      <c r="AH1785" s="28"/>
      <c r="AI1785" s="28"/>
      <c r="AJ1785" s="28"/>
      <c r="AK1785" s="28"/>
      <c r="AL1785" s="28"/>
      <c r="AM1785" s="28"/>
      <c r="AN1785" s="28"/>
      <c r="AO1785" s="28"/>
    </row>
    <row r="1786" spans="2:41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28"/>
      <c r="AH1786" s="28"/>
      <c r="AI1786" s="28"/>
      <c r="AJ1786" s="28"/>
      <c r="AK1786" s="28"/>
      <c r="AL1786" s="28"/>
      <c r="AM1786" s="28"/>
      <c r="AN1786" s="28"/>
      <c r="AO1786" s="28"/>
    </row>
    <row r="1787" spans="2:41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28"/>
      <c r="AH1787" s="28"/>
      <c r="AI1787" s="28"/>
      <c r="AJ1787" s="28"/>
      <c r="AK1787" s="28"/>
      <c r="AL1787" s="28"/>
      <c r="AM1787" s="28"/>
      <c r="AN1787" s="28"/>
      <c r="AO1787" s="28"/>
    </row>
    <row r="1788" spans="2:41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28"/>
      <c r="AH1788" s="28"/>
      <c r="AI1788" s="28"/>
      <c r="AJ1788" s="28"/>
      <c r="AK1788" s="28"/>
      <c r="AL1788" s="28"/>
      <c r="AM1788" s="28"/>
      <c r="AN1788" s="28"/>
      <c r="AO1788" s="28"/>
    </row>
    <row r="1789" spans="2:41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28"/>
      <c r="AH1789" s="28"/>
      <c r="AI1789" s="28"/>
      <c r="AJ1789" s="28"/>
      <c r="AK1789" s="28"/>
      <c r="AL1789" s="28"/>
      <c r="AM1789" s="28"/>
      <c r="AN1789" s="28"/>
      <c r="AO1789" s="28"/>
    </row>
    <row r="1790" spans="2:41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28"/>
      <c r="AH1790" s="28"/>
      <c r="AI1790" s="28"/>
      <c r="AJ1790" s="28"/>
      <c r="AK1790" s="28"/>
      <c r="AL1790" s="28"/>
      <c r="AM1790" s="28"/>
      <c r="AN1790" s="28"/>
      <c r="AO1790" s="28"/>
    </row>
    <row r="1791" spans="2:41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28"/>
      <c r="AH1791" s="28"/>
      <c r="AI1791" s="28"/>
      <c r="AJ1791" s="28"/>
      <c r="AK1791" s="28"/>
      <c r="AL1791" s="28"/>
      <c r="AM1791" s="28"/>
      <c r="AN1791" s="28"/>
      <c r="AO1791" s="28"/>
    </row>
    <row r="1792" spans="2:41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28"/>
      <c r="AH1792" s="28"/>
      <c r="AI1792" s="28"/>
      <c r="AJ1792" s="28"/>
      <c r="AK1792" s="28"/>
      <c r="AL1792" s="28"/>
      <c r="AM1792" s="28"/>
      <c r="AN1792" s="28"/>
      <c r="AO1792" s="28"/>
    </row>
    <row r="1793" spans="2:41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28"/>
      <c r="AH1793" s="28"/>
      <c r="AI1793" s="28"/>
      <c r="AJ1793" s="28"/>
      <c r="AK1793" s="28"/>
      <c r="AL1793" s="28"/>
      <c r="AM1793" s="28"/>
      <c r="AN1793" s="28"/>
      <c r="AO1793" s="28"/>
    </row>
    <row r="1794" spans="2:41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28"/>
      <c r="AH1794" s="28"/>
      <c r="AI1794" s="28"/>
      <c r="AJ1794" s="28"/>
      <c r="AK1794" s="28"/>
      <c r="AL1794" s="28"/>
      <c r="AM1794" s="28"/>
      <c r="AN1794" s="28"/>
      <c r="AO1794" s="28"/>
    </row>
    <row r="1795" spans="2:41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28"/>
      <c r="AH1795" s="28"/>
      <c r="AI1795" s="28"/>
      <c r="AJ1795" s="28"/>
      <c r="AK1795" s="28"/>
      <c r="AL1795" s="28"/>
      <c r="AM1795" s="28"/>
      <c r="AN1795" s="28"/>
      <c r="AO1795" s="28"/>
    </row>
    <row r="1796" spans="2:41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28"/>
      <c r="AH1796" s="28"/>
      <c r="AI1796" s="28"/>
      <c r="AJ1796" s="28"/>
      <c r="AK1796" s="28"/>
      <c r="AL1796" s="28"/>
      <c r="AM1796" s="28"/>
      <c r="AN1796" s="28"/>
      <c r="AO1796" s="28"/>
    </row>
    <row r="1797" spans="2:41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28"/>
      <c r="AH1797" s="28"/>
      <c r="AI1797" s="28"/>
      <c r="AJ1797" s="28"/>
      <c r="AK1797" s="28"/>
      <c r="AL1797" s="28"/>
      <c r="AM1797" s="28"/>
      <c r="AN1797" s="28"/>
      <c r="AO1797" s="28"/>
    </row>
    <row r="1798" spans="2:41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28"/>
      <c r="AH1798" s="28"/>
      <c r="AI1798" s="28"/>
      <c r="AJ1798" s="28"/>
      <c r="AK1798" s="28"/>
      <c r="AL1798" s="28"/>
      <c r="AM1798" s="28"/>
      <c r="AN1798" s="28"/>
      <c r="AO1798" s="28"/>
    </row>
    <row r="1799" spans="2:41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28"/>
      <c r="AH1799" s="28"/>
      <c r="AI1799" s="28"/>
      <c r="AJ1799" s="28"/>
      <c r="AK1799" s="28"/>
      <c r="AL1799" s="28"/>
      <c r="AM1799" s="28"/>
      <c r="AN1799" s="28"/>
      <c r="AO1799" s="28"/>
    </row>
    <row r="1800" spans="2:41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28"/>
      <c r="AH1800" s="28"/>
      <c r="AI1800" s="28"/>
      <c r="AJ1800" s="28"/>
      <c r="AK1800" s="28"/>
      <c r="AL1800" s="28"/>
      <c r="AM1800" s="28"/>
      <c r="AN1800" s="28"/>
      <c r="AO1800" s="28"/>
    </row>
    <row r="1801" spans="2:41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28"/>
      <c r="AH1801" s="28"/>
      <c r="AI1801" s="28"/>
      <c r="AJ1801" s="28"/>
      <c r="AK1801" s="28"/>
      <c r="AL1801" s="28"/>
      <c r="AM1801" s="28"/>
      <c r="AN1801" s="28"/>
      <c r="AO1801" s="28"/>
    </row>
    <row r="1802" spans="2:41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28"/>
      <c r="AH1802" s="28"/>
      <c r="AI1802" s="28"/>
      <c r="AJ1802" s="28"/>
      <c r="AK1802" s="28"/>
      <c r="AL1802" s="28"/>
      <c r="AM1802" s="28"/>
      <c r="AN1802" s="28"/>
      <c r="AO1802" s="28"/>
    </row>
    <row r="1803" spans="2:41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28"/>
      <c r="AH1803" s="28"/>
      <c r="AI1803" s="28"/>
      <c r="AJ1803" s="28"/>
      <c r="AK1803" s="28"/>
      <c r="AL1803" s="28"/>
      <c r="AM1803" s="28"/>
      <c r="AN1803" s="28"/>
      <c r="AO1803" s="28"/>
    </row>
    <row r="1804" spans="2:41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28"/>
      <c r="AH1804" s="28"/>
      <c r="AI1804" s="28"/>
      <c r="AJ1804" s="28"/>
      <c r="AK1804" s="28"/>
      <c r="AL1804" s="28"/>
      <c r="AM1804" s="28"/>
      <c r="AN1804" s="28"/>
      <c r="AO1804" s="28"/>
    </row>
    <row r="1805" spans="2:41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28"/>
      <c r="AH1805" s="28"/>
      <c r="AI1805" s="28"/>
      <c r="AJ1805" s="28"/>
      <c r="AK1805" s="28"/>
      <c r="AL1805" s="28"/>
      <c r="AM1805" s="28"/>
      <c r="AN1805" s="28"/>
      <c r="AO1805" s="28"/>
    </row>
    <row r="1806" spans="2:41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28"/>
      <c r="AH1806" s="28"/>
      <c r="AI1806" s="28"/>
      <c r="AJ1806" s="28"/>
      <c r="AK1806" s="28"/>
      <c r="AL1806" s="28"/>
      <c r="AM1806" s="28"/>
      <c r="AN1806" s="28"/>
      <c r="AO1806" s="28"/>
    </row>
    <row r="1807" spans="2:41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28"/>
      <c r="AH1807" s="28"/>
      <c r="AI1807" s="28"/>
      <c r="AJ1807" s="28"/>
      <c r="AK1807" s="28"/>
      <c r="AL1807" s="28"/>
      <c r="AM1807" s="28"/>
      <c r="AN1807" s="28"/>
      <c r="AO1807" s="28"/>
    </row>
    <row r="1808" spans="2:41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28"/>
      <c r="AH1808" s="28"/>
      <c r="AI1808" s="28"/>
      <c r="AJ1808" s="28"/>
      <c r="AK1808" s="28"/>
      <c r="AL1808" s="28"/>
      <c r="AM1808" s="28"/>
      <c r="AN1808" s="28"/>
      <c r="AO1808" s="28"/>
    </row>
    <row r="1809" spans="2:41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28"/>
      <c r="AH1809" s="28"/>
      <c r="AI1809" s="28"/>
      <c r="AJ1809" s="28"/>
      <c r="AK1809" s="28"/>
      <c r="AL1809" s="28"/>
      <c r="AM1809" s="28"/>
      <c r="AN1809" s="28"/>
      <c r="AO1809" s="28"/>
    </row>
    <row r="1810" spans="2:41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28"/>
      <c r="AH1810" s="28"/>
      <c r="AI1810" s="28"/>
      <c r="AJ1810" s="28"/>
      <c r="AK1810" s="28"/>
      <c r="AL1810" s="28"/>
      <c r="AM1810" s="28"/>
      <c r="AN1810" s="28"/>
      <c r="AO1810" s="28"/>
    </row>
    <row r="1811" spans="2:41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28"/>
      <c r="AH1811" s="28"/>
      <c r="AI1811" s="28"/>
      <c r="AJ1811" s="28"/>
      <c r="AK1811" s="28"/>
      <c r="AL1811" s="28"/>
      <c r="AM1811" s="28"/>
      <c r="AN1811" s="28"/>
      <c r="AO1811" s="28"/>
    </row>
    <row r="1812" spans="2:41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28"/>
      <c r="AH1812" s="28"/>
      <c r="AI1812" s="28"/>
      <c r="AJ1812" s="28"/>
      <c r="AK1812" s="28"/>
      <c r="AL1812" s="28"/>
      <c r="AM1812" s="28"/>
      <c r="AN1812" s="28"/>
      <c r="AO1812" s="28"/>
    </row>
    <row r="1813" spans="2:41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28"/>
      <c r="AH1813" s="28"/>
      <c r="AI1813" s="28"/>
      <c r="AJ1813" s="28"/>
      <c r="AK1813" s="28"/>
      <c r="AL1813" s="28"/>
      <c r="AM1813" s="28"/>
      <c r="AN1813" s="28"/>
      <c r="AO1813" s="28"/>
    </row>
    <row r="1814" spans="2:41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28"/>
      <c r="AH1814" s="28"/>
      <c r="AI1814" s="28"/>
      <c r="AJ1814" s="28"/>
      <c r="AK1814" s="28"/>
      <c r="AL1814" s="28"/>
      <c r="AM1814" s="28"/>
      <c r="AN1814" s="28"/>
      <c r="AO1814" s="28"/>
    </row>
    <row r="1815" spans="2:41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28"/>
      <c r="AH1815" s="28"/>
      <c r="AI1815" s="28"/>
      <c r="AJ1815" s="28"/>
      <c r="AK1815" s="28"/>
      <c r="AL1815" s="28"/>
      <c r="AM1815" s="28"/>
      <c r="AN1815" s="28"/>
      <c r="AO1815" s="28"/>
    </row>
    <row r="1816" spans="2:41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28"/>
      <c r="AH1816" s="28"/>
      <c r="AI1816" s="28"/>
      <c r="AJ1816" s="28"/>
      <c r="AK1816" s="28"/>
      <c r="AL1816" s="28"/>
      <c r="AM1816" s="28"/>
      <c r="AN1816" s="28"/>
      <c r="AO1816" s="28"/>
    </row>
    <row r="1817" spans="2:41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28"/>
      <c r="AH1817" s="28"/>
      <c r="AI1817" s="28"/>
      <c r="AJ1817" s="28"/>
      <c r="AK1817" s="28"/>
      <c r="AL1817" s="28"/>
      <c r="AM1817" s="28"/>
      <c r="AN1817" s="28"/>
      <c r="AO1817" s="28"/>
    </row>
    <row r="1818" spans="2:41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28"/>
      <c r="AH1818" s="28"/>
      <c r="AI1818" s="28"/>
      <c r="AJ1818" s="28"/>
      <c r="AK1818" s="28"/>
      <c r="AL1818" s="28"/>
      <c r="AM1818" s="28"/>
      <c r="AN1818" s="28"/>
      <c r="AO1818" s="28"/>
    </row>
    <row r="1819" spans="2:41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28"/>
      <c r="AH1819" s="28"/>
      <c r="AI1819" s="28"/>
      <c r="AJ1819" s="28"/>
      <c r="AK1819" s="28"/>
      <c r="AL1819" s="28"/>
      <c r="AM1819" s="28"/>
      <c r="AN1819" s="28"/>
      <c r="AO1819" s="28"/>
    </row>
    <row r="1820" spans="2:41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28"/>
      <c r="AH1820" s="28"/>
      <c r="AI1820" s="28"/>
      <c r="AJ1820" s="28"/>
      <c r="AK1820" s="28"/>
      <c r="AL1820" s="28"/>
      <c r="AM1820" s="28"/>
      <c r="AN1820" s="28"/>
      <c r="AO1820" s="28"/>
    </row>
    <row r="1821" spans="2:41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28"/>
      <c r="AH1821" s="28"/>
      <c r="AI1821" s="28"/>
      <c r="AJ1821" s="28"/>
      <c r="AK1821" s="28"/>
      <c r="AL1821" s="28"/>
      <c r="AM1821" s="28"/>
      <c r="AN1821" s="28"/>
      <c r="AO1821" s="28"/>
    </row>
    <row r="1822" spans="2:41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28"/>
      <c r="AH1822" s="28"/>
      <c r="AI1822" s="28"/>
      <c r="AJ1822" s="28"/>
      <c r="AK1822" s="28"/>
      <c r="AL1822" s="28"/>
      <c r="AM1822" s="28"/>
      <c r="AN1822" s="28"/>
      <c r="AO1822" s="28"/>
    </row>
    <row r="1823" spans="2:41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28"/>
      <c r="AH1823" s="28"/>
      <c r="AI1823" s="28"/>
      <c r="AJ1823" s="28"/>
      <c r="AK1823" s="28"/>
      <c r="AL1823" s="28"/>
      <c r="AM1823" s="28"/>
      <c r="AN1823" s="28"/>
      <c r="AO1823" s="28"/>
    </row>
    <row r="1824" spans="2:41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28"/>
      <c r="AH1824" s="28"/>
      <c r="AI1824" s="28"/>
      <c r="AJ1824" s="28"/>
      <c r="AK1824" s="28"/>
      <c r="AL1824" s="28"/>
      <c r="AM1824" s="28"/>
      <c r="AN1824" s="28"/>
      <c r="AO1824" s="28"/>
    </row>
    <row r="1825" spans="2:41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28"/>
      <c r="AH1825" s="28"/>
      <c r="AI1825" s="28"/>
      <c r="AJ1825" s="28"/>
      <c r="AK1825" s="28"/>
      <c r="AL1825" s="28"/>
      <c r="AM1825" s="28"/>
      <c r="AN1825" s="28"/>
      <c r="AO1825" s="28"/>
    </row>
    <row r="1826" spans="2:41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28"/>
      <c r="AH1826" s="28"/>
      <c r="AI1826" s="28"/>
      <c r="AJ1826" s="28"/>
      <c r="AK1826" s="28"/>
      <c r="AL1826" s="28"/>
      <c r="AM1826" s="28"/>
      <c r="AN1826" s="28"/>
      <c r="AO1826" s="28"/>
    </row>
    <row r="1827" spans="2:41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28"/>
      <c r="AH1827" s="28"/>
      <c r="AI1827" s="28"/>
      <c r="AJ1827" s="28"/>
      <c r="AK1827" s="28"/>
      <c r="AL1827" s="28"/>
      <c r="AM1827" s="28"/>
      <c r="AN1827" s="28"/>
      <c r="AO1827" s="28"/>
    </row>
    <row r="1828" spans="2:41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28"/>
      <c r="AH1828" s="28"/>
      <c r="AI1828" s="28"/>
      <c r="AJ1828" s="28"/>
      <c r="AK1828" s="28"/>
      <c r="AL1828" s="28"/>
      <c r="AM1828" s="28"/>
      <c r="AN1828" s="28"/>
      <c r="AO1828" s="28"/>
    </row>
    <row r="1829" spans="2:41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28"/>
      <c r="AH1829" s="28"/>
      <c r="AI1829" s="28"/>
      <c r="AJ1829" s="28"/>
      <c r="AK1829" s="28"/>
      <c r="AL1829" s="28"/>
      <c r="AM1829" s="28"/>
      <c r="AN1829" s="28"/>
      <c r="AO1829" s="28"/>
    </row>
    <row r="1830" spans="2:41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28"/>
      <c r="AH1830" s="28"/>
      <c r="AI1830" s="28"/>
      <c r="AJ1830" s="28"/>
      <c r="AK1830" s="28"/>
      <c r="AL1830" s="28"/>
      <c r="AM1830" s="28"/>
      <c r="AN1830" s="28"/>
      <c r="AO1830" s="28"/>
    </row>
    <row r="1831" spans="2:41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28"/>
      <c r="AH1831" s="28"/>
      <c r="AI1831" s="28"/>
      <c r="AJ1831" s="28"/>
      <c r="AK1831" s="28"/>
      <c r="AL1831" s="28"/>
      <c r="AM1831" s="28"/>
      <c r="AN1831" s="28"/>
      <c r="AO1831" s="28"/>
    </row>
    <row r="1832" spans="2:41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28"/>
      <c r="AH1832" s="28"/>
      <c r="AI1832" s="28"/>
      <c r="AJ1832" s="28"/>
      <c r="AK1832" s="28"/>
      <c r="AL1832" s="28"/>
      <c r="AM1832" s="28"/>
      <c r="AN1832" s="28"/>
      <c r="AO1832" s="28"/>
    </row>
    <row r="1833" spans="2:41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28"/>
      <c r="AH1833" s="28"/>
      <c r="AI1833" s="28"/>
      <c r="AJ1833" s="28"/>
      <c r="AK1833" s="28"/>
      <c r="AL1833" s="28"/>
      <c r="AM1833" s="28"/>
      <c r="AN1833" s="28"/>
      <c r="AO1833" s="28"/>
    </row>
    <row r="1834" spans="2:41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28"/>
      <c r="AH1834" s="28"/>
      <c r="AI1834" s="28"/>
      <c r="AJ1834" s="28"/>
      <c r="AK1834" s="28"/>
      <c r="AL1834" s="28"/>
      <c r="AM1834" s="28"/>
      <c r="AN1834" s="28"/>
      <c r="AO1834" s="28"/>
    </row>
    <row r="1835" spans="2:41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28"/>
      <c r="AH1835" s="28"/>
      <c r="AI1835" s="28"/>
      <c r="AJ1835" s="28"/>
      <c r="AK1835" s="28"/>
      <c r="AL1835" s="28"/>
      <c r="AM1835" s="28"/>
      <c r="AN1835" s="28"/>
      <c r="AO1835" s="28"/>
    </row>
    <row r="1836" spans="2:41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28"/>
      <c r="AH1836" s="28"/>
      <c r="AI1836" s="28"/>
      <c r="AJ1836" s="28"/>
      <c r="AK1836" s="28"/>
      <c r="AL1836" s="28"/>
      <c r="AM1836" s="28"/>
      <c r="AN1836" s="28"/>
      <c r="AO1836" s="28"/>
    </row>
    <row r="1837" spans="2:41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28"/>
      <c r="AH1837" s="28"/>
      <c r="AI1837" s="28"/>
      <c r="AJ1837" s="28"/>
      <c r="AK1837" s="28"/>
      <c r="AL1837" s="28"/>
      <c r="AM1837" s="28"/>
      <c r="AN1837" s="28"/>
      <c r="AO1837" s="28"/>
    </row>
    <row r="1838" spans="2:41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28"/>
      <c r="AH1838" s="28"/>
      <c r="AI1838" s="28"/>
      <c r="AJ1838" s="28"/>
      <c r="AK1838" s="28"/>
      <c r="AL1838" s="28"/>
      <c r="AM1838" s="28"/>
      <c r="AN1838" s="28"/>
      <c r="AO1838" s="28"/>
    </row>
    <row r="1839" spans="2:41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28"/>
      <c r="AH1839" s="28"/>
      <c r="AI1839" s="28"/>
      <c r="AJ1839" s="28"/>
      <c r="AK1839" s="28"/>
      <c r="AL1839" s="28"/>
      <c r="AM1839" s="28"/>
      <c r="AN1839" s="28"/>
      <c r="AO1839" s="28"/>
    </row>
    <row r="1840" spans="2:41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28"/>
      <c r="AH1840" s="28"/>
      <c r="AI1840" s="28"/>
      <c r="AJ1840" s="28"/>
      <c r="AK1840" s="28"/>
      <c r="AL1840" s="28"/>
      <c r="AM1840" s="28"/>
      <c r="AN1840" s="28"/>
      <c r="AO1840" s="28"/>
    </row>
    <row r="1841" spans="2:41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28"/>
      <c r="AH1841" s="28"/>
      <c r="AI1841" s="28"/>
      <c r="AJ1841" s="28"/>
      <c r="AK1841" s="28"/>
      <c r="AL1841" s="28"/>
      <c r="AM1841" s="28"/>
      <c r="AN1841" s="28"/>
      <c r="AO1841" s="28"/>
    </row>
    <row r="1842" spans="2:41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28"/>
      <c r="AH1842" s="28"/>
      <c r="AI1842" s="28"/>
      <c r="AJ1842" s="28"/>
      <c r="AK1842" s="28"/>
      <c r="AL1842" s="28"/>
      <c r="AM1842" s="28"/>
      <c r="AN1842" s="28"/>
      <c r="AO1842" s="28"/>
    </row>
    <row r="1843" spans="2:41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28"/>
      <c r="AH1843" s="28"/>
      <c r="AI1843" s="28"/>
      <c r="AJ1843" s="28"/>
      <c r="AK1843" s="28"/>
      <c r="AL1843" s="28"/>
      <c r="AM1843" s="28"/>
      <c r="AN1843" s="28"/>
      <c r="AO1843" s="28"/>
    </row>
    <row r="1844" spans="2:41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28"/>
      <c r="AH1844" s="28"/>
      <c r="AI1844" s="28"/>
      <c r="AJ1844" s="28"/>
      <c r="AK1844" s="28"/>
      <c r="AL1844" s="28"/>
      <c r="AM1844" s="28"/>
      <c r="AN1844" s="28"/>
      <c r="AO1844" s="28"/>
    </row>
    <row r="1845" spans="2:41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28"/>
      <c r="AH1845" s="28"/>
      <c r="AI1845" s="28"/>
      <c r="AJ1845" s="28"/>
      <c r="AK1845" s="28"/>
      <c r="AL1845" s="28"/>
      <c r="AM1845" s="28"/>
      <c r="AN1845" s="28"/>
      <c r="AO1845" s="28"/>
    </row>
    <row r="1846" spans="2:41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28"/>
      <c r="AH1846" s="28"/>
      <c r="AI1846" s="28"/>
      <c r="AJ1846" s="28"/>
      <c r="AK1846" s="28"/>
      <c r="AL1846" s="28"/>
      <c r="AM1846" s="28"/>
      <c r="AN1846" s="28"/>
      <c r="AO1846" s="28"/>
    </row>
    <row r="1847" spans="2:41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28"/>
      <c r="AH1847" s="28"/>
      <c r="AI1847" s="28"/>
      <c r="AJ1847" s="28"/>
      <c r="AK1847" s="28"/>
      <c r="AL1847" s="28"/>
      <c r="AM1847" s="28"/>
      <c r="AN1847" s="28"/>
      <c r="AO1847" s="28"/>
    </row>
    <row r="1848" spans="2:41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28"/>
      <c r="AH1848" s="28"/>
      <c r="AI1848" s="28"/>
      <c r="AJ1848" s="28"/>
      <c r="AK1848" s="28"/>
      <c r="AL1848" s="28"/>
      <c r="AM1848" s="28"/>
      <c r="AN1848" s="28"/>
      <c r="AO1848" s="28"/>
    </row>
    <row r="1849" spans="2:41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28"/>
      <c r="AH1849" s="28"/>
      <c r="AI1849" s="28"/>
      <c r="AJ1849" s="28"/>
      <c r="AK1849" s="28"/>
      <c r="AL1849" s="28"/>
      <c r="AM1849" s="28"/>
      <c r="AN1849" s="28"/>
      <c r="AO1849" s="28"/>
    </row>
    <row r="1850" spans="2:41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28"/>
      <c r="AH1850" s="28"/>
      <c r="AI1850" s="28"/>
      <c r="AJ1850" s="28"/>
      <c r="AK1850" s="28"/>
      <c r="AL1850" s="28"/>
      <c r="AM1850" s="28"/>
      <c r="AN1850" s="28"/>
      <c r="AO1850" s="28"/>
    </row>
    <row r="1851" spans="2:41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28"/>
      <c r="AH1851" s="28"/>
      <c r="AI1851" s="28"/>
      <c r="AJ1851" s="28"/>
      <c r="AK1851" s="28"/>
      <c r="AL1851" s="28"/>
      <c r="AM1851" s="28"/>
      <c r="AN1851" s="28"/>
      <c r="AO1851" s="28"/>
    </row>
    <row r="1852" spans="2:41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28"/>
      <c r="AH1852" s="28"/>
      <c r="AI1852" s="28"/>
      <c r="AJ1852" s="28"/>
      <c r="AK1852" s="28"/>
      <c r="AL1852" s="28"/>
      <c r="AM1852" s="28"/>
      <c r="AN1852" s="28"/>
      <c r="AO1852" s="28"/>
    </row>
    <row r="1853" spans="2:41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28"/>
      <c r="AH1853" s="28"/>
      <c r="AI1853" s="28"/>
      <c r="AJ1853" s="28"/>
      <c r="AK1853" s="28"/>
      <c r="AL1853" s="28"/>
      <c r="AM1853" s="28"/>
      <c r="AN1853" s="28"/>
      <c r="AO1853" s="28"/>
    </row>
    <row r="1854" spans="2:41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28"/>
      <c r="AH1854" s="28"/>
      <c r="AI1854" s="28"/>
      <c r="AJ1854" s="28"/>
      <c r="AK1854" s="28"/>
      <c r="AL1854" s="28"/>
      <c r="AM1854" s="28"/>
      <c r="AN1854" s="28"/>
      <c r="AO1854" s="28"/>
    </row>
    <row r="1855" spans="2:41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28"/>
      <c r="AH1855" s="28"/>
      <c r="AI1855" s="28"/>
      <c r="AJ1855" s="28"/>
      <c r="AK1855" s="28"/>
      <c r="AL1855" s="28"/>
      <c r="AM1855" s="28"/>
      <c r="AN1855" s="28"/>
      <c r="AO1855" s="28"/>
    </row>
    <row r="1856" spans="2:41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28"/>
      <c r="AH1856" s="28"/>
      <c r="AI1856" s="28"/>
      <c r="AJ1856" s="28"/>
      <c r="AK1856" s="28"/>
      <c r="AL1856" s="28"/>
      <c r="AM1856" s="28"/>
      <c r="AN1856" s="28"/>
      <c r="AO1856" s="28"/>
    </row>
    <row r="1857" spans="2:41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28"/>
      <c r="AH1857" s="28"/>
      <c r="AI1857" s="28"/>
      <c r="AJ1857" s="28"/>
      <c r="AK1857" s="28"/>
      <c r="AL1857" s="28"/>
      <c r="AM1857" s="28"/>
      <c r="AN1857" s="28"/>
      <c r="AO1857" s="28"/>
    </row>
    <row r="1858" spans="2:41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28"/>
      <c r="AH1858" s="28"/>
      <c r="AI1858" s="28"/>
      <c r="AJ1858" s="28"/>
      <c r="AK1858" s="28"/>
      <c r="AL1858" s="28"/>
      <c r="AM1858" s="28"/>
      <c r="AN1858" s="28"/>
      <c r="AO1858" s="28"/>
    </row>
    <row r="1859" spans="2:41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28"/>
      <c r="AH1859" s="28"/>
      <c r="AI1859" s="28"/>
      <c r="AJ1859" s="28"/>
      <c r="AK1859" s="28"/>
      <c r="AL1859" s="28"/>
      <c r="AM1859" s="28"/>
      <c r="AN1859" s="28"/>
      <c r="AO1859" s="28"/>
    </row>
    <row r="1860" spans="2:41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28"/>
      <c r="AH1860" s="28"/>
      <c r="AI1860" s="28"/>
      <c r="AJ1860" s="28"/>
      <c r="AK1860" s="28"/>
      <c r="AL1860" s="28"/>
      <c r="AM1860" s="28"/>
      <c r="AN1860" s="28"/>
      <c r="AO1860" s="28"/>
    </row>
    <row r="1861" spans="2:41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28"/>
      <c r="AH1861" s="28"/>
      <c r="AI1861" s="28"/>
      <c r="AJ1861" s="28"/>
      <c r="AK1861" s="28"/>
      <c r="AL1861" s="28"/>
      <c r="AM1861" s="28"/>
      <c r="AN1861" s="28"/>
      <c r="AO1861" s="28"/>
    </row>
    <row r="1862" spans="2:41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28"/>
      <c r="AH1862" s="28"/>
      <c r="AI1862" s="28"/>
      <c r="AJ1862" s="28"/>
      <c r="AK1862" s="28"/>
      <c r="AL1862" s="28"/>
      <c r="AM1862" s="28"/>
      <c r="AN1862" s="28"/>
      <c r="AO1862" s="28"/>
    </row>
    <row r="1863" spans="2:41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28"/>
      <c r="AH1863" s="28"/>
      <c r="AI1863" s="28"/>
      <c r="AJ1863" s="28"/>
      <c r="AK1863" s="28"/>
      <c r="AL1863" s="28"/>
      <c r="AM1863" s="28"/>
      <c r="AN1863" s="28"/>
      <c r="AO1863" s="28"/>
    </row>
    <row r="1864" spans="2:41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28"/>
      <c r="AH1864" s="28"/>
      <c r="AI1864" s="28"/>
      <c r="AJ1864" s="28"/>
      <c r="AK1864" s="28"/>
      <c r="AL1864" s="28"/>
      <c r="AM1864" s="28"/>
      <c r="AN1864" s="28"/>
      <c r="AO1864" s="28"/>
    </row>
    <row r="1865" spans="2:41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28"/>
      <c r="AH1865" s="28"/>
      <c r="AI1865" s="28"/>
      <c r="AJ1865" s="28"/>
      <c r="AK1865" s="28"/>
      <c r="AL1865" s="28"/>
      <c r="AM1865" s="28"/>
      <c r="AN1865" s="28"/>
      <c r="AO1865" s="28"/>
    </row>
    <row r="1866" spans="2:41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28"/>
      <c r="AH1866" s="28"/>
      <c r="AI1866" s="28"/>
      <c r="AJ1866" s="28"/>
      <c r="AK1866" s="28"/>
      <c r="AL1866" s="28"/>
      <c r="AM1866" s="28"/>
      <c r="AN1866" s="28"/>
      <c r="AO1866" s="28"/>
    </row>
    <row r="1867" spans="2:41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28"/>
      <c r="AH1867" s="28"/>
      <c r="AI1867" s="28"/>
      <c r="AJ1867" s="28"/>
      <c r="AK1867" s="28"/>
      <c r="AL1867" s="28"/>
      <c r="AM1867" s="28"/>
      <c r="AN1867" s="28"/>
      <c r="AO1867" s="28"/>
    </row>
    <row r="1868" spans="2:41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28"/>
      <c r="AH1868" s="28"/>
      <c r="AI1868" s="28"/>
      <c r="AJ1868" s="28"/>
      <c r="AK1868" s="28"/>
      <c r="AL1868" s="28"/>
      <c r="AM1868" s="28"/>
      <c r="AN1868" s="28"/>
      <c r="AO1868" s="28"/>
    </row>
    <row r="1869" spans="2:41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28"/>
      <c r="AH1869" s="28"/>
      <c r="AI1869" s="28"/>
      <c r="AJ1869" s="28"/>
      <c r="AK1869" s="28"/>
      <c r="AL1869" s="28"/>
      <c r="AM1869" s="28"/>
      <c r="AN1869" s="28"/>
      <c r="AO1869" s="28"/>
    </row>
    <row r="1870" spans="2:41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28"/>
      <c r="AH1870" s="28"/>
      <c r="AI1870" s="28"/>
      <c r="AJ1870" s="28"/>
      <c r="AK1870" s="28"/>
      <c r="AL1870" s="28"/>
      <c r="AM1870" s="28"/>
      <c r="AN1870" s="28"/>
      <c r="AO1870" s="28"/>
    </row>
    <row r="1871" spans="2:41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28"/>
      <c r="AH1871" s="28"/>
      <c r="AI1871" s="28"/>
      <c r="AJ1871" s="28"/>
      <c r="AK1871" s="28"/>
      <c r="AL1871" s="28"/>
      <c r="AM1871" s="28"/>
      <c r="AN1871" s="28"/>
      <c r="AO1871" s="28"/>
    </row>
    <row r="1872" spans="2:41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28"/>
      <c r="AH1872" s="28"/>
      <c r="AI1872" s="28"/>
      <c r="AJ1872" s="28"/>
      <c r="AK1872" s="28"/>
      <c r="AL1872" s="28"/>
      <c r="AM1872" s="28"/>
      <c r="AN1872" s="28"/>
      <c r="AO1872" s="28"/>
    </row>
    <row r="1873" spans="2:41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28"/>
      <c r="AH1873" s="28"/>
      <c r="AI1873" s="28"/>
      <c r="AJ1873" s="28"/>
      <c r="AK1873" s="28"/>
      <c r="AL1873" s="28"/>
      <c r="AM1873" s="28"/>
      <c r="AN1873" s="28"/>
      <c r="AO1873" s="28"/>
    </row>
    <row r="1874" spans="2:41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28"/>
      <c r="AH1874" s="28"/>
      <c r="AI1874" s="28"/>
      <c r="AJ1874" s="28"/>
      <c r="AK1874" s="28"/>
      <c r="AL1874" s="28"/>
      <c r="AM1874" s="28"/>
      <c r="AN1874" s="28"/>
      <c r="AO1874" s="28"/>
    </row>
    <row r="1875" spans="2:41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28"/>
      <c r="AH1875" s="28"/>
      <c r="AI1875" s="28"/>
      <c r="AJ1875" s="28"/>
      <c r="AK1875" s="28"/>
      <c r="AL1875" s="28"/>
      <c r="AM1875" s="28"/>
      <c r="AN1875" s="28"/>
      <c r="AO1875" s="28"/>
    </row>
    <row r="1876" spans="2:41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28"/>
      <c r="AH1876" s="28"/>
      <c r="AI1876" s="28"/>
      <c r="AJ1876" s="28"/>
      <c r="AK1876" s="28"/>
      <c r="AL1876" s="28"/>
      <c r="AM1876" s="28"/>
      <c r="AN1876" s="28"/>
      <c r="AO1876" s="28"/>
    </row>
    <row r="1877" spans="2:41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28"/>
      <c r="AH1877" s="28"/>
      <c r="AI1877" s="28"/>
      <c r="AJ1877" s="28"/>
      <c r="AK1877" s="28"/>
      <c r="AL1877" s="28"/>
      <c r="AM1877" s="28"/>
      <c r="AN1877" s="28"/>
      <c r="AO1877" s="28"/>
    </row>
    <row r="1878" spans="2:41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28"/>
      <c r="AH1878" s="28"/>
      <c r="AI1878" s="28"/>
      <c r="AJ1878" s="28"/>
      <c r="AK1878" s="28"/>
      <c r="AL1878" s="28"/>
      <c r="AM1878" s="28"/>
      <c r="AN1878" s="28"/>
      <c r="AO1878" s="28"/>
    </row>
    <row r="1879" spans="2:41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28"/>
      <c r="AH1879" s="28"/>
      <c r="AI1879" s="28"/>
      <c r="AJ1879" s="28"/>
      <c r="AK1879" s="28"/>
      <c r="AL1879" s="28"/>
      <c r="AM1879" s="28"/>
      <c r="AN1879" s="28"/>
      <c r="AO1879" s="28"/>
    </row>
    <row r="1880" spans="2:41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28"/>
      <c r="AH1880" s="28"/>
      <c r="AI1880" s="28"/>
      <c r="AJ1880" s="28"/>
      <c r="AK1880" s="28"/>
      <c r="AL1880" s="28"/>
      <c r="AM1880" s="28"/>
      <c r="AN1880" s="28"/>
      <c r="AO1880" s="28"/>
    </row>
    <row r="1881" spans="2:41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28"/>
      <c r="AH1881" s="28"/>
      <c r="AI1881" s="28"/>
      <c r="AJ1881" s="28"/>
      <c r="AK1881" s="28"/>
      <c r="AL1881" s="28"/>
      <c r="AM1881" s="28"/>
      <c r="AN1881" s="28"/>
      <c r="AO1881" s="28"/>
    </row>
    <row r="1882" spans="2:41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28"/>
      <c r="AH1882" s="28"/>
      <c r="AI1882" s="28"/>
      <c r="AJ1882" s="28"/>
      <c r="AK1882" s="28"/>
      <c r="AL1882" s="28"/>
      <c r="AM1882" s="28"/>
      <c r="AN1882" s="28"/>
      <c r="AO1882" s="28"/>
    </row>
    <row r="1883" spans="2:41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28"/>
      <c r="AH1883" s="28"/>
      <c r="AI1883" s="28"/>
      <c r="AJ1883" s="28"/>
      <c r="AK1883" s="28"/>
      <c r="AL1883" s="28"/>
      <c r="AM1883" s="28"/>
      <c r="AN1883" s="28"/>
      <c r="AO1883" s="28"/>
    </row>
    <row r="1884" spans="2:41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28"/>
      <c r="AH1884" s="28"/>
      <c r="AI1884" s="28"/>
      <c r="AJ1884" s="28"/>
      <c r="AK1884" s="28"/>
      <c r="AL1884" s="28"/>
      <c r="AM1884" s="28"/>
      <c r="AN1884" s="28"/>
      <c r="AO1884" s="28"/>
    </row>
    <row r="1885" spans="2:41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28"/>
      <c r="AH1885" s="28"/>
      <c r="AI1885" s="28"/>
      <c r="AJ1885" s="28"/>
      <c r="AK1885" s="28"/>
      <c r="AL1885" s="28"/>
      <c r="AM1885" s="28"/>
      <c r="AN1885" s="28"/>
      <c r="AO1885" s="28"/>
    </row>
    <row r="1886" spans="2:41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28"/>
      <c r="AH1886" s="28"/>
      <c r="AI1886" s="28"/>
      <c r="AJ1886" s="28"/>
      <c r="AK1886" s="28"/>
      <c r="AL1886" s="28"/>
      <c r="AM1886" s="28"/>
      <c r="AN1886" s="28"/>
      <c r="AO1886" s="28"/>
    </row>
    <row r="1887" spans="2:41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28"/>
      <c r="AH1887" s="28"/>
      <c r="AI1887" s="28"/>
      <c r="AJ1887" s="28"/>
      <c r="AK1887" s="28"/>
      <c r="AL1887" s="28"/>
      <c r="AM1887" s="28"/>
      <c r="AN1887" s="28"/>
      <c r="AO1887" s="28"/>
    </row>
    <row r="1888" spans="2:41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28"/>
      <c r="AH1888" s="28"/>
      <c r="AI1888" s="28"/>
      <c r="AJ1888" s="28"/>
      <c r="AK1888" s="28"/>
      <c r="AL1888" s="28"/>
      <c r="AM1888" s="28"/>
      <c r="AN1888" s="28"/>
      <c r="AO1888" s="28"/>
    </row>
    <row r="1889" spans="2:41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28"/>
      <c r="AH1889" s="28"/>
      <c r="AI1889" s="28"/>
      <c r="AJ1889" s="28"/>
      <c r="AK1889" s="28"/>
      <c r="AL1889" s="28"/>
      <c r="AM1889" s="28"/>
      <c r="AN1889" s="28"/>
      <c r="AO1889" s="28"/>
    </row>
    <row r="1890" spans="2:41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28"/>
      <c r="AH1890" s="28"/>
      <c r="AI1890" s="28"/>
      <c r="AJ1890" s="28"/>
      <c r="AK1890" s="28"/>
      <c r="AL1890" s="28"/>
      <c r="AM1890" s="28"/>
      <c r="AN1890" s="28"/>
      <c r="AO1890" s="28"/>
    </row>
    <row r="1891" spans="2:41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28"/>
      <c r="AH1891" s="28"/>
      <c r="AI1891" s="28"/>
      <c r="AJ1891" s="28"/>
      <c r="AK1891" s="28"/>
      <c r="AL1891" s="28"/>
      <c r="AM1891" s="28"/>
      <c r="AN1891" s="28"/>
      <c r="AO1891" s="28"/>
    </row>
    <row r="1892" spans="2:41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28"/>
      <c r="AH1892" s="28"/>
      <c r="AI1892" s="28"/>
      <c r="AJ1892" s="28"/>
      <c r="AK1892" s="28"/>
      <c r="AL1892" s="28"/>
      <c r="AM1892" s="28"/>
      <c r="AN1892" s="28"/>
      <c r="AO1892" s="28"/>
    </row>
    <row r="1893" spans="2:41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28"/>
      <c r="AH1893" s="28"/>
      <c r="AI1893" s="28"/>
      <c r="AJ1893" s="28"/>
      <c r="AK1893" s="28"/>
      <c r="AL1893" s="28"/>
      <c r="AM1893" s="28"/>
      <c r="AN1893" s="28"/>
      <c r="AO1893" s="28"/>
    </row>
    <row r="1894" spans="2:41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28"/>
      <c r="AH1894" s="28"/>
      <c r="AI1894" s="28"/>
      <c r="AJ1894" s="28"/>
      <c r="AK1894" s="28"/>
      <c r="AL1894" s="28"/>
      <c r="AM1894" s="28"/>
      <c r="AN1894" s="28"/>
      <c r="AO1894" s="28"/>
    </row>
    <row r="1895" spans="2:41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28"/>
      <c r="AH1895" s="28"/>
      <c r="AI1895" s="28"/>
      <c r="AJ1895" s="28"/>
      <c r="AK1895" s="28"/>
      <c r="AL1895" s="28"/>
      <c r="AM1895" s="28"/>
      <c r="AN1895" s="28"/>
      <c r="AO1895" s="28"/>
    </row>
    <row r="1896" spans="2:41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28"/>
      <c r="AH1896" s="28"/>
      <c r="AI1896" s="28"/>
      <c r="AJ1896" s="28"/>
      <c r="AK1896" s="28"/>
      <c r="AL1896" s="28"/>
      <c r="AM1896" s="28"/>
      <c r="AN1896" s="28"/>
      <c r="AO1896" s="28"/>
    </row>
    <row r="1897" spans="2:41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28"/>
      <c r="AH1897" s="28"/>
      <c r="AI1897" s="28"/>
      <c r="AJ1897" s="28"/>
      <c r="AK1897" s="28"/>
      <c r="AL1897" s="28"/>
      <c r="AM1897" s="28"/>
      <c r="AN1897" s="28"/>
      <c r="AO1897" s="28"/>
    </row>
    <row r="1898" spans="2:41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28"/>
      <c r="AH1898" s="28"/>
      <c r="AI1898" s="28"/>
      <c r="AJ1898" s="28"/>
      <c r="AK1898" s="28"/>
      <c r="AL1898" s="28"/>
      <c r="AM1898" s="28"/>
      <c r="AN1898" s="28"/>
      <c r="AO1898" s="28"/>
    </row>
    <row r="1899" spans="2:41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28"/>
      <c r="AH1899" s="28"/>
      <c r="AI1899" s="28"/>
      <c r="AJ1899" s="28"/>
      <c r="AK1899" s="28"/>
      <c r="AL1899" s="28"/>
      <c r="AM1899" s="28"/>
      <c r="AN1899" s="28"/>
      <c r="AO1899" s="28"/>
    </row>
    <row r="1900" spans="2:41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28"/>
      <c r="AH1900" s="28"/>
      <c r="AI1900" s="28"/>
      <c r="AJ1900" s="28"/>
      <c r="AK1900" s="28"/>
      <c r="AL1900" s="28"/>
      <c r="AM1900" s="28"/>
      <c r="AN1900" s="28"/>
      <c r="AO1900" s="28"/>
    </row>
    <row r="1901" spans="2:41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28"/>
      <c r="AH1901" s="28"/>
      <c r="AI1901" s="28"/>
      <c r="AJ1901" s="28"/>
      <c r="AK1901" s="28"/>
      <c r="AL1901" s="28"/>
      <c r="AM1901" s="28"/>
      <c r="AN1901" s="28"/>
      <c r="AO1901" s="28"/>
    </row>
    <row r="1902" spans="2:41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28"/>
      <c r="AH1902" s="28"/>
      <c r="AI1902" s="28"/>
      <c r="AJ1902" s="28"/>
      <c r="AK1902" s="28"/>
      <c r="AL1902" s="28"/>
      <c r="AM1902" s="28"/>
      <c r="AN1902" s="28"/>
      <c r="AO1902" s="28"/>
    </row>
    <row r="1903" spans="2:41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28"/>
      <c r="AH1903" s="28"/>
      <c r="AI1903" s="28"/>
      <c r="AJ1903" s="28"/>
      <c r="AK1903" s="28"/>
      <c r="AL1903" s="28"/>
      <c r="AM1903" s="28"/>
      <c r="AN1903" s="28"/>
      <c r="AO1903" s="28"/>
    </row>
    <row r="1904" spans="2:41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28"/>
      <c r="AH1904" s="28"/>
      <c r="AI1904" s="28"/>
      <c r="AJ1904" s="28"/>
      <c r="AK1904" s="28"/>
      <c r="AL1904" s="28"/>
      <c r="AM1904" s="28"/>
      <c r="AN1904" s="28"/>
      <c r="AO1904" s="28"/>
    </row>
    <row r="1905" spans="2:41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28"/>
      <c r="AH1905" s="28"/>
      <c r="AI1905" s="28"/>
      <c r="AJ1905" s="28"/>
      <c r="AK1905" s="28"/>
      <c r="AL1905" s="28"/>
      <c r="AM1905" s="28"/>
      <c r="AN1905" s="28"/>
      <c r="AO1905" s="28"/>
    </row>
    <row r="1906" spans="2:41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28"/>
      <c r="AH1906" s="28"/>
      <c r="AI1906" s="28"/>
      <c r="AJ1906" s="28"/>
      <c r="AK1906" s="28"/>
      <c r="AL1906" s="28"/>
      <c r="AM1906" s="28"/>
      <c r="AN1906" s="28"/>
      <c r="AO1906" s="28"/>
    </row>
    <row r="1907" spans="2:41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28"/>
      <c r="AH1907" s="28"/>
      <c r="AI1907" s="28"/>
      <c r="AJ1907" s="28"/>
      <c r="AK1907" s="28"/>
      <c r="AL1907" s="28"/>
      <c r="AM1907" s="28"/>
      <c r="AN1907" s="28"/>
      <c r="AO1907" s="28"/>
    </row>
    <row r="1908" spans="2:41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28"/>
      <c r="AH1908" s="28"/>
      <c r="AI1908" s="28"/>
      <c r="AJ1908" s="28"/>
      <c r="AK1908" s="28"/>
      <c r="AL1908" s="28"/>
      <c r="AM1908" s="28"/>
      <c r="AN1908" s="28"/>
      <c r="AO1908" s="28"/>
    </row>
    <row r="1909" spans="2:41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28"/>
      <c r="AH1909" s="28"/>
      <c r="AI1909" s="28"/>
      <c r="AJ1909" s="28"/>
      <c r="AK1909" s="28"/>
      <c r="AL1909" s="28"/>
      <c r="AM1909" s="28"/>
      <c r="AN1909" s="28"/>
      <c r="AO1909" s="28"/>
    </row>
    <row r="1910" spans="2:41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28"/>
      <c r="AH1910" s="28"/>
      <c r="AI1910" s="28"/>
      <c r="AJ1910" s="28"/>
      <c r="AK1910" s="28"/>
      <c r="AL1910" s="28"/>
      <c r="AM1910" s="28"/>
      <c r="AN1910" s="28"/>
      <c r="AO1910" s="28"/>
    </row>
    <row r="1911" spans="2:41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28"/>
      <c r="AH1911" s="28"/>
      <c r="AI1911" s="28"/>
      <c r="AJ1911" s="28"/>
      <c r="AK1911" s="28"/>
      <c r="AL1911" s="28"/>
      <c r="AM1911" s="28"/>
      <c r="AN1911" s="28"/>
      <c r="AO1911" s="28"/>
    </row>
    <row r="1912" spans="2:41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28"/>
      <c r="AH1912" s="28"/>
      <c r="AI1912" s="28"/>
      <c r="AJ1912" s="28"/>
      <c r="AK1912" s="28"/>
      <c r="AL1912" s="28"/>
      <c r="AM1912" s="28"/>
      <c r="AN1912" s="28"/>
      <c r="AO1912" s="28"/>
    </row>
    <row r="1913" spans="2:41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28"/>
      <c r="AH1913" s="28"/>
      <c r="AI1913" s="28"/>
      <c r="AJ1913" s="28"/>
      <c r="AK1913" s="28"/>
      <c r="AL1913" s="28"/>
      <c r="AM1913" s="28"/>
      <c r="AN1913" s="28"/>
      <c r="AO1913" s="28"/>
    </row>
    <row r="1914" spans="2:41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28"/>
      <c r="AH1914" s="28"/>
      <c r="AI1914" s="28"/>
      <c r="AJ1914" s="28"/>
      <c r="AK1914" s="28"/>
      <c r="AL1914" s="28"/>
      <c r="AM1914" s="28"/>
      <c r="AN1914" s="28"/>
      <c r="AO1914" s="28"/>
    </row>
    <row r="1915" spans="2:41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28"/>
      <c r="AH1915" s="28"/>
      <c r="AI1915" s="28"/>
      <c r="AJ1915" s="28"/>
      <c r="AK1915" s="28"/>
      <c r="AL1915" s="28"/>
      <c r="AM1915" s="28"/>
      <c r="AN1915" s="28"/>
      <c r="AO1915" s="28"/>
    </row>
    <row r="1916" spans="2:41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28"/>
      <c r="AH1916" s="28"/>
      <c r="AI1916" s="28"/>
      <c r="AJ1916" s="28"/>
      <c r="AK1916" s="28"/>
      <c r="AL1916" s="28"/>
      <c r="AM1916" s="28"/>
      <c r="AN1916" s="28"/>
      <c r="AO1916" s="28"/>
    </row>
    <row r="1917" spans="2:41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28"/>
      <c r="AH1917" s="28"/>
      <c r="AI1917" s="28"/>
      <c r="AJ1917" s="28"/>
      <c r="AK1917" s="28"/>
      <c r="AL1917" s="28"/>
      <c r="AM1917" s="28"/>
      <c r="AN1917" s="28"/>
      <c r="AO1917" s="28"/>
    </row>
    <row r="1918" spans="2:41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28"/>
      <c r="AH1918" s="28"/>
      <c r="AI1918" s="28"/>
      <c r="AJ1918" s="28"/>
      <c r="AK1918" s="28"/>
      <c r="AL1918" s="28"/>
      <c r="AM1918" s="28"/>
      <c r="AN1918" s="28"/>
      <c r="AO1918" s="28"/>
    </row>
    <row r="1919" spans="2:41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28"/>
      <c r="AH1919" s="28"/>
      <c r="AI1919" s="28"/>
      <c r="AJ1919" s="28"/>
      <c r="AK1919" s="28"/>
      <c r="AL1919" s="28"/>
      <c r="AM1919" s="28"/>
      <c r="AN1919" s="28"/>
      <c r="AO1919" s="28"/>
    </row>
    <row r="1920" spans="2:41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28"/>
      <c r="AH1920" s="28"/>
      <c r="AI1920" s="28"/>
      <c r="AJ1920" s="28"/>
      <c r="AK1920" s="28"/>
      <c r="AL1920" s="28"/>
      <c r="AM1920" s="28"/>
      <c r="AN1920" s="28"/>
      <c r="AO1920" s="28"/>
    </row>
    <row r="1921" spans="2:41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28"/>
      <c r="AH1921" s="28"/>
      <c r="AI1921" s="28"/>
      <c r="AJ1921" s="28"/>
      <c r="AK1921" s="28"/>
      <c r="AL1921" s="28"/>
      <c r="AM1921" s="28"/>
      <c r="AN1921" s="28"/>
      <c r="AO1921" s="28"/>
    </row>
    <row r="1922" spans="2:41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28"/>
      <c r="AH1922" s="28"/>
      <c r="AI1922" s="28"/>
      <c r="AJ1922" s="28"/>
      <c r="AK1922" s="28"/>
      <c r="AL1922" s="28"/>
      <c r="AM1922" s="28"/>
      <c r="AN1922" s="28"/>
      <c r="AO1922" s="28"/>
    </row>
    <row r="1923" spans="2:41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28"/>
      <c r="AH1923" s="28"/>
      <c r="AI1923" s="28"/>
      <c r="AJ1923" s="28"/>
      <c r="AK1923" s="28"/>
      <c r="AL1923" s="28"/>
      <c r="AM1923" s="28"/>
      <c r="AN1923" s="28"/>
      <c r="AO1923" s="28"/>
    </row>
    <row r="1924" spans="2:41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28"/>
      <c r="AH1924" s="28"/>
      <c r="AI1924" s="28"/>
      <c r="AJ1924" s="28"/>
      <c r="AK1924" s="28"/>
      <c r="AL1924" s="28"/>
      <c r="AM1924" s="28"/>
      <c r="AN1924" s="28"/>
      <c r="AO1924" s="28"/>
    </row>
    <row r="1925" spans="2:41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28"/>
      <c r="AH1925" s="28"/>
      <c r="AI1925" s="28"/>
      <c r="AJ1925" s="28"/>
      <c r="AK1925" s="28"/>
      <c r="AL1925" s="28"/>
      <c r="AM1925" s="28"/>
      <c r="AN1925" s="28"/>
      <c r="AO1925" s="28"/>
    </row>
    <row r="1926" spans="2:41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28"/>
      <c r="AH1926" s="28"/>
      <c r="AI1926" s="28"/>
      <c r="AJ1926" s="28"/>
      <c r="AK1926" s="28"/>
      <c r="AL1926" s="28"/>
      <c r="AM1926" s="28"/>
      <c r="AN1926" s="28"/>
      <c r="AO1926" s="28"/>
    </row>
    <row r="1927" spans="2:41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28"/>
      <c r="AH1927" s="28"/>
      <c r="AI1927" s="28"/>
      <c r="AJ1927" s="28"/>
      <c r="AK1927" s="28"/>
      <c r="AL1927" s="28"/>
      <c r="AM1927" s="28"/>
      <c r="AN1927" s="28"/>
      <c r="AO1927" s="28"/>
    </row>
    <row r="1928" spans="2:41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28"/>
      <c r="AH1928" s="28"/>
      <c r="AI1928" s="28"/>
      <c r="AJ1928" s="28"/>
      <c r="AK1928" s="28"/>
      <c r="AL1928" s="28"/>
      <c r="AM1928" s="28"/>
      <c r="AN1928" s="28"/>
      <c r="AO1928" s="28"/>
    </row>
    <row r="1929" spans="2:41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28"/>
      <c r="AH1929" s="28"/>
      <c r="AI1929" s="28"/>
      <c r="AJ1929" s="28"/>
      <c r="AK1929" s="28"/>
      <c r="AL1929" s="28"/>
      <c r="AM1929" s="28"/>
      <c r="AN1929" s="28"/>
      <c r="AO1929" s="28"/>
    </row>
    <row r="1930" spans="2:41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28"/>
      <c r="AH1930" s="28"/>
      <c r="AI1930" s="28"/>
      <c r="AJ1930" s="28"/>
      <c r="AK1930" s="28"/>
      <c r="AL1930" s="28"/>
      <c r="AM1930" s="28"/>
      <c r="AN1930" s="28"/>
      <c r="AO1930" s="28"/>
    </row>
    <row r="1931" spans="2:41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28"/>
      <c r="AH1931" s="28"/>
      <c r="AI1931" s="28"/>
      <c r="AJ1931" s="28"/>
      <c r="AK1931" s="28"/>
      <c r="AL1931" s="28"/>
      <c r="AM1931" s="28"/>
      <c r="AN1931" s="28"/>
      <c r="AO1931" s="28"/>
    </row>
    <row r="1932" spans="2:41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28"/>
      <c r="AH1932" s="28"/>
      <c r="AI1932" s="28"/>
      <c r="AJ1932" s="28"/>
      <c r="AK1932" s="28"/>
      <c r="AL1932" s="28"/>
      <c r="AM1932" s="28"/>
      <c r="AN1932" s="28"/>
      <c r="AO1932" s="28"/>
    </row>
    <row r="1933" spans="2:41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28"/>
      <c r="AH1933" s="28"/>
      <c r="AI1933" s="28"/>
      <c r="AJ1933" s="28"/>
      <c r="AK1933" s="28"/>
      <c r="AL1933" s="28"/>
      <c r="AM1933" s="28"/>
      <c r="AN1933" s="28"/>
      <c r="AO1933" s="28"/>
    </row>
    <row r="1934" spans="2:41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28"/>
      <c r="AH1934" s="28"/>
      <c r="AI1934" s="28"/>
      <c r="AJ1934" s="28"/>
      <c r="AK1934" s="28"/>
      <c r="AL1934" s="28"/>
      <c r="AM1934" s="28"/>
      <c r="AN1934" s="28"/>
      <c r="AO1934" s="28"/>
    </row>
    <row r="1935" spans="2:41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28"/>
      <c r="AH1935" s="28"/>
      <c r="AI1935" s="28"/>
      <c r="AJ1935" s="28"/>
      <c r="AK1935" s="28"/>
      <c r="AL1935" s="28"/>
      <c r="AM1935" s="28"/>
      <c r="AN1935" s="28"/>
      <c r="AO1935" s="28"/>
    </row>
    <row r="1936" spans="2:41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28"/>
      <c r="AH1936" s="28"/>
      <c r="AI1936" s="28"/>
      <c r="AJ1936" s="28"/>
      <c r="AK1936" s="28"/>
      <c r="AL1936" s="28"/>
      <c r="AM1936" s="28"/>
      <c r="AN1936" s="28"/>
      <c r="AO1936" s="28"/>
    </row>
    <row r="1937" spans="2:41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28"/>
      <c r="AH1937" s="28"/>
      <c r="AI1937" s="28"/>
      <c r="AJ1937" s="28"/>
      <c r="AK1937" s="28"/>
      <c r="AL1937" s="28"/>
      <c r="AM1937" s="28"/>
      <c r="AN1937" s="28"/>
      <c r="AO1937" s="28"/>
    </row>
    <row r="1938" spans="2:41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28"/>
      <c r="AH1938" s="28"/>
      <c r="AI1938" s="28"/>
      <c r="AJ1938" s="28"/>
      <c r="AK1938" s="28"/>
      <c r="AL1938" s="28"/>
      <c r="AM1938" s="28"/>
      <c r="AN1938" s="28"/>
      <c r="AO1938" s="28"/>
    </row>
    <row r="1939" spans="2:41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28"/>
      <c r="AH1939" s="28"/>
      <c r="AI1939" s="28"/>
      <c r="AJ1939" s="28"/>
      <c r="AK1939" s="28"/>
      <c r="AL1939" s="28"/>
      <c r="AM1939" s="28"/>
      <c r="AN1939" s="28"/>
      <c r="AO1939" s="28"/>
    </row>
    <row r="1940" spans="2:41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28"/>
      <c r="AH1940" s="28"/>
      <c r="AI1940" s="28"/>
      <c r="AJ1940" s="28"/>
      <c r="AK1940" s="28"/>
      <c r="AL1940" s="28"/>
      <c r="AM1940" s="28"/>
      <c r="AN1940" s="28"/>
      <c r="AO1940" s="28"/>
    </row>
    <row r="1941" spans="2:41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28"/>
      <c r="AH1941" s="28"/>
      <c r="AI1941" s="28"/>
      <c r="AJ1941" s="28"/>
      <c r="AK1941" s="28"/>
      <c r="AL1941" s="28"/>
      <c r="AM1941" s="28"/>
      <c r="AN1941" s="28"/>
      <c r="AO1941" s="28"/>
    </row>
    <row r="1942" spans="2:41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28"/>
      <c r="AH1942" s="28"/>
      <c r="AI1942" s="28"/>
      <c r="AJ1942" s="28"/>
      <c r="AK1942" s="28"/>
      <c r="AL1942" s="28"/>
      <c r="AM1942" s="28"/>
      <c r="AN1942" s="28"/>
      <c r="AO1942" s="28"/>
    </row>
    <row r="1943" spans="2:41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28"/>
      <c r="AH1943" s="28"/>
      <c r="AI1943" s="28"/>
      <c r="AJ1943" s="28"/>
      <c r="AK1943" s="28"/>
      <c r="AL1943" s="28"/>
      <c r="AM1943" s="28"/>
      <c r="AN1943" s="28"/>
      <c r="AO1943" s="28"/>
    </row>
    <row r="1944" spans="2:41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28"/>
      <c r="AH1944" s="28"/>
      <c r="AI1944" s="28"/>
      <c r="AJ1944" s="28"/>
      <c r="AK1944" s="28"/>
      <c r="AL1944" s="28"/>
      <c r="AM1944" s="28"/>
      <c r="AN1944" s="28"/>
      <c r="AO1944" s="28"/>
    </row>
    <row r="1945" spans="2:41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  <c r="AJ1945" s="28"/>
      <c r="AK1945" s="28"/>
      <c r="AL1945" s="28"/>
      <c r="AM1945" s="28"/>
      <c r="AN1945" s="28"/>
      <c r="AO1945" s="28"/>
    </row>
    <row r="1946" spans="2:41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28"/>
      <c r="AH1946" s="28"/>
      <c r="AI1946" s="28"/>
      <c r="AJ1946" s="28"/>
      <c r="AK1946" s="28"/>
      <c r="AL1946" s="28"/>
      <c r="AM1946" s="28"/>
      <c r="AN1946" s="28"/>
      <c r="AO1946" s="28"/>
    </row>
    <row r="1947" spans="2:41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  <c r="AJ1947" s="28"/>
      <c r="AK1947" s="28"/>
      <c r="AL1947" s="28"/>
      <c r="AM1947" s="28"/>
      <c r="AN1947" s="28"/>
      <c r="AO1947" s="28"/>
    </row>
    <row r="1948" spans="2:41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28"/>
      <c r="AH1948" s="28"/>
      <c r="AI1948" s="28"/>
      <c r="AJ1948" s="28"/>
      <c r="AK1948" s="28"/>
      <c r="AL1948" s="28"/>
      <c r="AM1948" s="28"/>
      <c r="AN1948" s="28"/>
      <c r="AO1948" s="28"/>
    </row>
    <row r="1949" spans="2:41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28"/>
      <c r="AH1949" s="28"/>
      <c r="AI1949" s="28"/>
      <c r="AJ1949" s="28"/>
      <c r="AK1949" s="28"/>
      <c r="AL1949" s="28"/>
      <c r="AM1949" s="28"/>
      <c r="AN1949" s="28"/>
      <c r="AO1949" s="28"/>
    </row>
    <row r="1950" spans="2:41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28"/>
      <c r="AH1950" s="28"/>
      <c r="AI1950" s="28"/>
      <c r="AJ1950" s="28"/>
      <c r="AK1950" s="28"/>
      <c r="AL1950" s="28"/>
      <c r="AM1950" s="28"/>
      <c r="AN1950" s="28"/>
      <c r="AO1950" s="28"/>
    </row>
    <row r="1951" spans="2:41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28"/>
      <c r="AH1951" s="28"/>
      <c r="AI1951" s="28"/>
      <c r="AJ1951" s="28"/>
      <c r="AK1951" s="28"/>
      <c r="AL1951" s="28"/>
      <c r="AM1951" s="28"/>
      <c r="AN1951" s="28"/>
      <c r="AO1951" s="28"/>
    </row>
    <row r="1952" spans="2:41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28"/>
      <c r="AH1952" s="28"/>
      <c r="AI1952" s="28"/>
      <c r="AJ1952" s="28"/>
      <c r="AK1952" s="28"/>
      <c r="AL1952" s="28"/>
      <c r="AM1952" s="28"/>
      <c r="AN1952" s="28"/>
      <c r="AO1952" s="28"/>
    </row>
    <row r="1953" spans="2:41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28"/>
      <c r="AH1953" s="28"/>
      <c r="AI1953" s="28"/>
      <c r="AJ1953" s="28"/>
      <c r="AK1953" s="28"/>
      <c r="AL1953" s="28"/>
      <c r="AM1953" s="28"/>
      <c r="AN1953" s="28"/>
      <c r="AO1953" s="28"/>
    </row>
    <row r="1954" spans="2:41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28"/>
      <c r="AH1954" s="28"/>
      <c r="AI1954" s="28"/>
      <c r="AJ1954" s="28"/>
      <c r="AK1954" s="28"/>
      <c r="AL1954" s="28"/>
      <c r="AM1954" s="28"/>
      <c r="AN1954" s="28"/>
      <c r="AO1954" s="28"/>
    </row>
    <row r="1955" spans="2:41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28"/>
      <c r="AH1955" s="28"/>
      <c r="AI1955" s="28"/>
      <c r="AJ1955" s="28"/>
      <c r="AK1955" s="28"/>
      <c r="AL1955" s="28"/>
      <c r="AM1955" s="28"/>
      <c r="AN1955" s="28"/>
      <c r="AO1955" s="28"/>
    </row>
    <row r="1956" spans="2:41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28"/>
      <c r="AH1956" s="28"/>
      <c r="AI1956" s="28"/>
      <c r="AJ1956" s="28"/>
      <c r="AK1956" s="28"/>
      <c r="AL1956" s="28"/>
      <c r="AM1956" s="28"/>
      <c r="AN1956" s="28"/>
      <c r="AO1956" s="28"/>
    </row>
    <row r="1957" spans="2:41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28"/>
      <c r="AH1957" s="28"/>
      <c r="AI1957" s="28"/>
      <c r="AJ1957" s="28"/>
      <c r="AK1957" s="28"/>
      <c r="AL1957" s="28"/>
      <c r="AM1957" s="28"/>
      <c r="AN1957" s="28"/>
      <c r="AO1957" s="28"/>
    </row>
    <row r="1958" spans="2:41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28"/>
      <c r="AH1958" s="28"/>
      <c r="AI1958" s="28"/>
      <c r="AJ1958" s="28"/>
      <c r="AK1958" s="28"/>
      <c r="AL1958" s="28"/>
      <c r="AM1958" s="28"/>
      <c r="AN1958" s="28"/>
      <c r="AO1958" s="28"/>
    </row>
    <row r="1959" spans="2:41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28"/>
      <c r="AH1959" s="28"/>
      <c r="AI1959" s="28"/>
      <c r="AJ1959" s="28"/>
      <c r="AK1959" s="28"/>
      <c r="AL1959" s="28"/>
      <c r="AM1959" s="28"/>
      <c r="AN1959" s="28"/>
      <c r="AO1959" s="28"/>
    </row>
    <row r="1960" spans="2:41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28"/>
      <c r="AH1960" s="28"/>
      <c r="AI1960" s="28"/>
      <c r="AJ1960" s="28"/>
      <c r="AK1960" s="28"/>
      <c r="AL1960" s="28"/>
      <c r="AM1960" s="28"/>
      <c r="AN1960" s="28"/>
      <c r="AO1960" s="28"/>
    </row>
    <row r="1961" spans="2:41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28"/>
      <c r="AH1961" s="28"/>
      <c r="AI1961" s="28"/>
      <c r="AJ1961" s="28"/>
      <c r="AK1961" s="28"/>
      <c r="AL1961" s="28"/>
      <c r="AM1961" s="28"/>
      <c r="AN1961" s="28"/>
      <c r="AO1961" s="28"/>
    </row>
    <row r="1962" spans="2:41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28"/>
      <c r="AH1962" s="28"/>
      <c r="AI1962" s="28"/>
      <c r="AJ1962" s="28"/>
      <c r="AK1962" s="28"/>
      <c r="AL1962" s="28"/>
      <c r="AM1962" s="28"/>
      <c r="AN1962" s="28"/>
      <c r="AO1962" s="28"/>
    </row>
    <row r="1963" spans="2:41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28"/>
      <c r="AH1963" s="28"/>
      <c r="AI1963" s="28"/>
      <c r="AJ1963" s="28"/>
      <c r="AK1963" s="28"/>
      <c r="AL1963" s="28"/>
      <c r="AM1963" s="28"/>
      <c r="AN1963" s="28"/>
      <c r="AO1963" s="28"/>
    </row>
    <row r="1964" spans="2:41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28"/>
      <c r="AH1964" s="28"/>
      <c r="AI1964" s="28"/>
      <c r="AJ1964" s="28"/>
      <c r="AK1964" s="28"/>
      <c r="AL1964" s="28"/>
      <c r="AM1964" s="28"/>
      <c r="AN1964" s="28"/>
      <c r="AO1964" s="28"/>
    </row>
    <row r="1965" spans="2:41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28"/>
      <c r="AH1965" s="28"/>
      <c r="AI1965" s="28"/>
      <c r="AJ1965" s="28"/>
      <c r="AK1965" s="28"/>
      <c r="AL1965" s="28"/>
      <c r="AM1965" s="28"/>
      <c r="AN1965" s="28"/>
      <c r="AO1965" s="28"/>
    </row>
    <row r="1966" spans="2:41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28"/>
      <c r="AH1966" s="28"/>
      <c r="AI1966" s="28"/>
      <c r="AJ1966" s="28"/>
      <c r="AK1966" s="28"/>
      <c r="AL1966" s="28"/>
      <c r="AM1966" s="28"/>
      <c r="AN1966" s="28"/>
      <c r="AO1966" s="28"/>
    </row>
    <row r="1967" spans="2:41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28"/>
      <c r="AH1967" s="28"/>
      <c r="AI1967" s="28"/>
      <c r="AJ1967" s="28"/>
      <c r="AK1967" s="28"/>
      <c r="AL1967" s="28"/>
      <c r="AM1967" s="28"/>
      <c r="AN1967" s="28"/>
      <c r="AO1967" s="28"/>
    </row>
    <row r="1968" spans="2:41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28"/>
      <c r="AH1968" s="28"/>
      <c r="AI1968" s="28"/>
      <c r="AJ1968" s="28"/>
      <c r="AK1968" s="28"/>
      <c r="AL1968" s="28"/>
      <c r="AM1968" s="28"/>
      <c r="AN1968" s="28"/>
      <c r="AO1968" s="28"/>
    </row>
    <row r="1969" spans="2:41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28"/>
      <c r="AH1969" s="28"/>
      <c r="AI1969" s="28"/>
      <c r="AJ1969" s="28"/>
      <c r="AK1969" s="28"/>
      <c r="AL1969" s="28"/>
      <c r="AM1969" s="28"/>
      <c r="AN1969" s="28"/>
      <c r="AO1969" s="28"/>
    </row>
    <row r="1970" spans="2:41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28"/>
      <c r="AH1970" s="28"/>
      <c r="AI1970" s="28"/>
      <c r="AJ1970" s="28"/>
      <c r="AK1970" s="28"/>
      <c r="AL1970" s="28"/>
      <c r="AM1970" s="28"/>
      <c r="AN1970" s="28"/>
      <c r="AO1970" s="28"/>
    </row>
    <row r="1971" spans="2:41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28"/>
      <c r="AH1971" s="28"/>
      <c r="AI1971" s="28"/>
      <c r="AJ1971" s="28"/>
      <c r="AK1971" s="28"/>
      <c r="AL1971" s="28"/>
      <c r="AM1971" s="28"/>
      <c r="AN1971" s="28"/>
      <c r="AO1971" s="28"/>
    </row>
    <row r="1972" spans="2:41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28"/>
      <c r="AH1972" s="28"/>
      <c r="AI1972" s="28"/>
      <c r="AJ1972" s="28"/>
      <c r="AK1972" s="28"/>
      <c r="AL1972" s="28"/>
      <c r="AM1972" s="28"/>
      <c r="AN1972" s="28"/>
      <c r="AO1972" s="28"/>
    </row>
    <row r="1973" spans="2:41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28"/>
      <c r="AH1973" s="28"/>
      <c r="AI1973" s="28"/>
      <c r="AJ1973" s="28"/>
      <c r="AK1973" s="28"/>
      <c r="AL1973" s="28"/>
      <c r="AM1973" s="28"/>
      <c r="AN1973" s="28"/>
      <c r="AO1973" s="28"/>
    </row>
    <row r="1974" spans="2:41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28"/>
      <c r="AH1974" s="28"/>
      <c r="AI1974" s="28"/>
      <c r="AJ1974" s="28"/>
      <c r="AK1974" s="28"/>
      <c r="AL1974" s="28"/>
      <c r="AM1974" s="28"/>
      <c r="AN1974" s="28"/>
      <c r="AO1974" s="28"/>
    </row>
    <row r="1975" spans="2:41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28"/>
      <c r="AH1975" s="28"/>
      <c r="AI1975" s="28"/>
      <c r="AJ1975" s="28"/>
      <c r="AK1975" s="28"/>
      <c r="AL1975" s="28"/>
      <c r="AM1975" s="28"/>
      <c r="AN1975" s="28"/>
      <c r="AO1975" s="28"/>
    </row>
    <row r="1976" spans="2:41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28"/>
      <c r="AH1976" s="28"/>
      <c r="AI1976" s="28"/>
      <c r="AJ1976" s="28"/>
      <c r="AK1976" s="28"/>
      <c r="AL1976" s="28"/>
      <c r="AM1976" s="28"/>
      <c r="AN1976" s="28"/>
      <c r="AO1976" s="28"/>
    </row>
    <row r="1977" spans="2:41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28"/>
      <c r="AH1977" s="28"/>
      <c r="AI1977" s="28"/>
      <c r="AJ1977" s="28"/>
      <c r="AK1977" s="28"/>
      <c r="AL1977" s="28"/>
      <c r="AM1977" s="28"/>
      <c r="AN1977" s="28"/>
      <c r="AO1977" s="28"/>
    </row>
    <row r="1978" spans="2:41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28"/>
      <c r="AH1978" s="28"/>
      <c r="AI1978" s="28"/>
      <c r="AJ1978" s="28"/>
      <c r="AK1978" s="28"/>
      <c r="AL1978" s="28"/>
      <c r="AM1978" s="28"/>
      <c r="AN1978" s="28"/>
      <c r="AO1978" s="28"/>
    </row>
    <row r="1979" spans="2:41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28"/>
      <c r="AH1979" s="28"/>
      <c r="AI1979" s="28"/>
      <c r="AJ1979" s="28"/>
      <c r="AK1979" s="28"/>
      <c r="AL1979" s="28"/>
      <c r="AM1979" s="28"/>
      <c r="AN1979" s="28"/>
      <c r="AO1979" s="28"/>
    </row>
    <row r="1980" spans="2:41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28"/>
      <c r="AH1980" s="28"/>
      <c r="AI1980" s="28"/>
      <c r="AJ1980" s="28"/>
      <c r="AK1980" s="28"/>
      <c r="AL1980" s="28"/>
      <c r="AM1980" s="28"/>
      <c r="AN1980" s="28"/>
      <c r="AO1980" s="28"/>
    </row>
    <row r="1981" spans="2:41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28"/>
      <c r="AH1981" s="28"/>
      <c r="AI1981" s="28"/>
      <c r="AJ1981" s="28"/>
      <c r="AK1981" s="28"/>
      <c r="AL1981" s="28"/>
      <c r="AM1981" s="28"/>
      <c r="AN1981" s="28"/>
      <c r="AO1981" s="28"/>
    </row>
    <row r="1982" spans="2:41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28"/>
      <c r="AH1982" s="28"/>
      <c r="AI1982" s="28"/>
      <c r="AJ1982" s="28"/>
      <c r="AK1982" s="28"/>
      <c r="AL1982" s="28"/>
      <c r="AM1982" s="28"/>
      <c r="AN1982" s="28"/>
      <c r="AO1982" s="28"/>
    </row>
    <row r="1983" spans="2:41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  <c r="AJ1983" s="28"/>
      <c r="AK1983" s="28"/>
      <c r="AL1983" s="28"/>
      <c r="AM1983" s="28"/>
      <c r="AN1983" s="28"/>
      <c r="AO1983" s="28"/>
    </row>
    <row r="1984" spans="2:41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28"/>
      <c r="AH1984" s="28"/>
      <c r="AI1984" s="28"/>
      <c r="AJ1984" s="28"/>
      <c r="AK1984" s="28"/>
      <c r="AL1984" s="28"/>
      <c r="AM1984" s="28"/>
      <c r="AN1984" s="28"/>
      <c r="AO1984" s="28"/>
    </row>
    <row r="1985" spans="2:41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  <c r="AJ1985" s="28"/>
      <c r="AK1985" s="28"/>
      <c r="AL1985" s="28"/>
      <c r="AM1985" s="28"/>
      <c r="AN1985" s="28"/>
      <c r="AO1985" s="28"/>
    </row>
    <row r="1986" spans="2:41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28"/>
      <c r="AH1986" s="28"/>
      <c r="AI1986" s="28"/>
      <c r="AJ1986" s="28"/>
      <c r="AK1986" s="28"/>
      <c r="AL1986" s="28"/>
      <c r="AM1986" s="28"/>
      <c r="AN1986" s="28"/>
      <c r="AO1986" s="28"/>
    </row>
    <row r="1987" spans="2:41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28"/>
      <c r="AH1987" s="28"/>
      <c r="AI1987" s="28"/>
      <c r="AJ1987" s="28"/>
      <c r="AK1987" s="28"/>
      <c r="AL1987" s="28"/>
      <c r="AM1987" s="28"/>
      <c r="AN1987" s="28"/>
      <c r="AO1987" s="28"/>
    </row>
    <row r="1988" spans="2:41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28"/>
      <c r="AH1988" s="28"/>
      <c r="AI1988" s="28"/>
      <c r="AJ1988" s="28"/>
      <c r="AK1988" s="28"/>
      <c r="AL1988" s="28"/>
      <c r="AM1988" s="28"/>
      <c r="AN1988" s="28"/>
      <c r="AO1988" s="28"/>
    </row>
    <row r="1989" spans="2:41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28"/>
      <c r="AH1989" s="28"/>
      <c r="AI1989" s="28"/>
      <c r="AJ1989" s="28"/>
      <c r="AK1989" s="28"/>
      <c r="AL1989" s="28"/>
      <c r="AM1989" s="28"/>
      <c r="AN1989" s="28"/>
      <c r="AO1989" s="28"/>
    </row>
    <row r="1990" spans="2:41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28"/>
      <c r="AH1990" s="28"/>
      <c r="AI1990" s="28"/>
      <c r="AJ1990" s="28"/>
      <c r="AK1990" s="28"/>
      <c r="AL1990" s="28"/>
      <c r="AM1990" s="28"/>
      <c r="AN1990" s="28"/>
      <c r="AO1990" s="28"/>
    </row>
    <row r="1991" spans="2:41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28"/>
      <c r="AH1991" s="28"/>
      <c r="AI1991" s="28"/>
      <c r="AJ1991" s="28"/>
      <c r="AK1991" s="28"/>
      <c r="AL1991" s="28"/>
      <c r="AM1991" s="28"/>
      <c r="AN1991" s="28"/>
      <c r="AO1991" s="28"/>
    </row>
    <row r="1992" spans="2:41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28"/>
      <c r="AH1992" s="28"/>
      <c r="AI1992" s="28"/>
      <c r="AJ1992" s="28"/>
      <c r="AK1992" s="28"/>
      <c r="AL1992" s="28"/>
      <c r="AM1992" s="28"/>
      <c r="AN1992" s="28"/>
      <c r="AO1992" s="28"/>
    </row>
    <row r="1993" spans="2:41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28"/>
      <c r="AH1993" s="28"/>
      <c r="AI1993" s="28"/>
      <c r="AJ1993" s="28"/>
      <c r="AK1993" s="28"/>
      <c r="AL1993" s="28"/>
      <c r="AM1993" s="28"/>
      <c r="AN1993" s="28"/>
      <c r="AO1993" s="28"/>
    </row>
    <row r="1994" spans="2:41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28"/>
      <c r="AH1994" s="28"/>
      <c r="AI1994" s="28"/>
      <c r="AJ1994" s="28"/>
      <c r="AK1994" s="28"/>
      <c r="AL1994" s="28"/>
      <c r="AM1994" s="28"/>
      <c r="AN1994" s="28"/>
      <c r="AO1994" s="28"/>
    </row>
    <row r="1995" spans="2:41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28"/>
      <c r="AH1995" s="28"/>
      <c r="AI1995" s="28"/>
      <c r="AJ1995" s="28"/>
      <c r="AK1995" s="28"/>
      <c r="AL1995" s="28"/>
      <c r="AM1995" s="28"/>
      <c r="AN1995" s="28"/>
      <c r="AO1995" s="28"/>
    </row>
    <row r="1996" spans="2:41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28"/>
      <c r="AH1996" s="28"/>
      <c r="AI1996" s="28"/>
      <c r="AJ1996" s="28"/>
      <c r="AK1996" s="28"/>
      <c r="AL1996" s="28"/>
      <c r="AM1996" s="28"/>
      <c r="AN1996" s="28"/>
      <c r="AO1996" s="28"/>
    </row>
    <row r="1997" spans="2:41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28"/>
      <c r="AH1997" s="28"/>
      <c r="AI1997" s="28"/>
      <c r="AJ1997" s="28"/>
      <c r="AK1997" s="28"/>
      <c r="AL1997" s="28"/>
      <c r="AM1997" s="28"/>
      <c r="AN1997" s="28"/>
      <c r="AO1997" s="28"/>
    </row>
    <row r="1998" spans="2:41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28"/>
      <c r="AH1998" s="28"/>
      <c r="AI1998" s="28"/>
      <c r="AJ1998" s="28"/>
      <c r="AK1998" s="28"/>
      <c r="AL1998" s="28"/>
      <c r="AM1998" s="28"/>
      <c r="AN1998" s="28"/>
      <c r="AO1998" s="28"/>
    </row>
    <row r="1999" spans="2:41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28"/>
      <c r="AH1999" s="28"/>
      <c r="AI1999" s="28"/>
      <c r="AJ1999" s="28"/>
      <c r="AK1999" s="28"/>
      <c r="AL1999" s="28"/>
      <c r="AM1999" s="28"/>
      <c r="AN1999" s="28"/>
      <c r="AO1999" s="28"/>
    </row>
    <row r="2000" spans="2:41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28"/>
      <c r="AH2000" s="28"/>
      <c r="AI2000" s="28"/>
      <c r="AJ2000" s="28"/>
      <c r="AK2000" s="28"/>
      <c r="AL2000" s="28"/>
      <c r="AM2000" s="28"/>
      <c r="AN2000" s="28"/>
      <c r="AO2000" s="28"/>
    </row>
    <row r="2001" spans="2:41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28"/>
      <c r="AH2001" s="28"/>
      <c r="AI2001" s="28"/>
      <c r="AJ2001" s="28"/>
      <c r="AK2001" s="28"/>
      <c r="AL2001" s="28"/>
      <c r="AM2001" s="28"/>
      <c r="AN2001" s="28"/>
      <c r="AO2001" s="28"/>
    </row>
    <row r="2002" spans="2:41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28"/>
      <c r="AH2002" s="28"/>
      <c r="AI2002" s="28"/>
      <c r="AJ2002" s="28"/>
      <c r="AK2002" s="28"/>
      <c r="AL2002" s="28"/>
      <c r="AM2002" s="28"/>
      <c r="AN2002" s="28"/>
      <c r="AO2002" s="28"/>
    </row>
    <row r="2003" spans="2:41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28"/>
      <c r="AH2003" s="28"/>
      <c r="AI2003" s="28"/>
      <c r="AJ2003" s="28"/>
      <c r="AK2003" s="28"/>
      <c r="AL2003" s="28"/>
      <c r="AM2003" s="28"/>
      <c r="AN2003" s="28"/>
      <c r="AO2003" s="28"/>
    </row>
    <row r="2004" spans="2:41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28"/>
      <c r="AH2004" s="28"/>
      <c r="AI2004" s="28"/>
      <c r="AJ2004" s="28"/>
      <c r="AK2004" s="28"/>
      <c r="AL2004" s="28"/>
      <c r="AM2004" s="28"/>
      <c r="AN2004" s="28"/>
      <c r="AO2004" s="28"/>
    </row>
    <row r="2005" spans="2:41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28"/>
      <c r="AH2005" s="28"/>
      <c r="AI2005" s="28"/>
      <c r="AJ2005" s="28"/>
      <c r="AK2005" s="28"/>
      <c r="AL2005" s="28"/>
      <c r="AM2005" s="28"/>
      <c r="AN2005" s="28"/>
      <c r="AO2005" s="28"/>
    </row>
    <row r="2006" spans="2:41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28"/>
      <c r="AH2006" s="28"/>
      <c r="AI2006" s="28"/>
      <c r="AJ2006" s="28"/>
      <c r="AK2006" s="28"/>
      <c r="AL2006" s="28"/>
      <c r="AM2006" s="28"/>
      <c r="AN2006" s="28"/>
      <c r="AO2006" s="28"/>
    </row>
    <row r="2007" spans="2:41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28"/>
      <c r="AH2007" s="28"/>
      <c r="AI2007" s="28"/>
      <c r="AJ2007" s="28"/>
      <c r="AK2007" s="28"/>
      <c r="AL2007" s="28"/>
      <c r="AM2007" s="28"/>
      <c r="AN2007" s="28"/>
      <c r="AO2007" s="28"/>
    </row>
    <row r="2008" spans="2:41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28"/>
      <c r="AH2008" s="28"/>
      <c r="AI2008" s="28"/>
      <c r="AJ2008" s="28"/>
      <c r="AK2008" s="28"/>
      <c r="AL2008" s="28"/>
      <c r="AM2008" s="28"/>
      <c r="AN2008" s="28"/>
      <c r="AO2008" s="28"/>
    </row>
    <row r="2009" spans="2:41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28"/>
      <c r="AH2009" s="28"/>
      <c r="AI2009" s="28"/>
      <c r="AJ2009" s="28"/>
      <c r="AK2009" s="28"/>
      <c r="AL2009" s="28"/>
      <c r="AM2009" s="28"/>
      <c r="AN2009" s="28"/>
      <c r="AO2009" s="28"/>
    </row>
    <row r="2010" spans="2:41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28"/>
      <c r="AH2010" s="28"/>
      <c r="AI2010" s="28"/>
      <c r="AJ2010" s="28"/>
      <c r="AK2010" s="28"/>
      <c r="AL2010" s="28"/>
      <c r="AM2010" s="28"/>
      <c r="AN2010" s="28"/>
      <c r="AO2010" s="28"/>
    </row>
    <row r="2011" spans="2:41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28"/>
      <c r="AH2011" s="28"/>
      <c r="AI2011" s="28"/>
      <c r="AJ2011" s="28"/>
      <c r="AK2011" s="28"/>
      <c r="AL2011" s="28"/>
      <c r="AM2011" s="28"/>
      <c r="AN2011" s="28"/>
      <c r="AO2011" s="28"/>
    </row>
    <row r="2012" spans="2:41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28"/>
      <c r="AH2012" s="28"/>
      <c r="AI2012" s="28"/>
      <c r="AJ2012" s="28"/>
      <c r="AK2012" s="28"/>
      <c r="AL2012" s="28"/>
      <c r="AM2012" s="28"/>
      <c r="AN2012" s="28"/>
      <c r="AO2012" s="28"/>
    </row>
    <row r="2013" spans="2:41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28"/>
      <c r="AH2013" s="28"/>
      <c r="AI2013" s="28"/>
      <c r="AJ2013" s="28"/>
      <c r="AK2013" s="28"/>
      <c r="AL2013" s="28"/>
      <c r="AM2013" s="28"/>
      <c r="AN2013" s="28"/>
      <c r="AO2013" s="28"/>
    </row>
    <row r="2014" spans="2:41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28"/>
      <c r="AH2014" s="28"/>
      <c r="AI2014" s="28"/>
      <c r="AJ2014" s="28"/>
      <c r="AK2014" s="28"/>
      <c r="AL2014" s="28"/>
      <c r="AM2014" s="28"/>
      <c r="AN2014" s="28"/>
      <c r="AO2014" s="28"/>
    </row>
    <row r="2015" spans="2:41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28"/>
      <c r="AH2015" s="28"/>
      <c r="AI2015" s="28"/>
      <c r="AJ2015" s="28"/>
      <c r="AK2015" s="28"/>
      <c r="AL2015" s="28"/>
      <c r="AM2015" s="28"/>
      <c r="AN2015" s="28"/>
      <c r="AO2015" s="28"/>
    </row>
    <row r="2016" spans="2:41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28"/>
      <c r="AH2016" s="28"/>
      <c r="AI2016" s="28"/>
      <c r="AJ2016" s="28"/>
      <c r="AK2016" s="28"/>
      <c r="AL2016" s="28"/>
      <c r="AM2016" s="28"/>
      <c r="AN2016" s="28"/>
      <c r="AO2016" s="28"/>
    </row>
    <row r="2017" spans="2:41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28"/>
      <c r="AH2017" s="28"/>
      <c r="AI2017" s="28"/>
      <c r="AJ2017" s="28"/>
      <c r="AK2017" s="28"/>
      <c r="AL2017" s="28"/>
      <c r="AM2017" s="28"/>
      <c r="AN2017" s="28"/>
      <c r="AO2017" s="28"/>
    </row>
    <row r="2018" spans="2:41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28"/>
      <c r="AH2018" s="28"/>
      <c r="AI2018" s="28"/>
      <c r="AJ2018" s="28"/>
      <c r="AK2018" s="28"/>
      <c r="AL2018" s="28"/>
      <c r="AM2018" s="28"/>
      <c r="AN2018" s="28"/>
      <c r="AO2018" s="28"/>
    </row>
    <row r="2019" spans="2:41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28"/>
      <c r="AH2019" s="28"/>
      <c r="AI2019" s="28"/>
      <c r="AJ2019" s="28"/>
      <c r="AK2019" s="28"/>
      <c r="AL2019" s="28"/>
      <c r="AM2019" s="28"/>
      <c r="AN2019" s="28"/>
      <c r="AO2019" s="28"/>
    </row>
    <row r="2020" spans="2:41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28"/>
      <c r="AH2020" s="28"/>
      <c r="AI2020" s="28"/>
      <c r="AJ2020" s="28"/>
      <c r="AK2020" s="28"/>
      <c r="AL2020" s="28"/>
      <c r="AM2020" s="28"/>
      <c r="AN2020" s="28"/>
      <c r="AO2020" s="28"/>
    </row>
    <row r="2021" spans="2:41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28"/>
      <c r="AH2021" s="28"/>
      <c r="AI2021" s="28"/>
      <c r="AJ2021" s="28"/>
      <c r="AK2021" s="28"/>
      <c r="AL2021" s="28"/>
      <c r="AM2021" s="28"/>
      <c r="AN2021" s="28"/>
      <c r="AO2021" s="28"/>
    </row>
    <row r="2022" spans="2:41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28"/>
      <c r="AH2022" s="28"/>
      <c r="AI2022" s="28"/>
      <c r="AJ2022" s="28"/>
      <c r="AK2022" s="28"/>
      <c r="AL2022" s="28"/>
      <c r="AM2022" s="28"/>
      <c r="AN2022" s="28"/>
      <c r="AO2022" s="28"/>
    </row>
    <row r="2023" spans="2:41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28"/>
      <c r="AH2023" s="28"/>
      <c r="AI2023" s="28"/>
      <c r="AJ2023" s="28"/>
      <c r="AK2023" s="28"/>
      <c r="AL2023" s="28"/>
      <c r="AM2023" s="28"/>
      <c r="AN2023" s="28"/>
      <c r="AO2023" s="28"/>
    </row>
    <row r="2024" spans="2:41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28"/>
      <c r="AH2024" s="28"/>
      <c r="AI2024" s="28"/>
      <c r="AJ2024" s="28"/>
      <c r="AK2024" s="28"/>
      <c r="AL2024" s="28"/>
      <c r="AM2024" s="28"/>
      <c r="AN2024" s="28"/>
      <c r="AO2024" s="28"/>
    </row>
    <row r="2025" spans="2:41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28"/>
      <c r="AH2025" s="28"/>
      <c r="AI2025" s="28"/>
      <c r="AJ2025" s="28"/>
      <c r="AK2025" s="28"/>
      <c r="AL2025" s="28"/>
      <c r="AM2025" s="28"/>
      <c r="AN2025" s="28"/>
      <c r="AO2025" s="28"/>
    </row>
    <row r="2026" spans="2:41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28"/>
      <c r="AH2026" s="28"/>
      <c r="AI2026" s="28"/>
      <c r="AJ2026" s="28"/>
      <c r="AK2026" s="28"/>
      <c r="AL2026" s="28"/>
      <c r="AM2026" s="28"/>
      <c r="AN2026" s="28"/>
      <c r="AO2026" s="28"/>
    </row>
    <row r="2027" spans="2:41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28"/>
      <c r="AH2027" s="28"/>
      <c r="AI2027" s="28"/>
      <c r="AJ2027" s="28"/>
      <c r="AK2027" s="28"/>
      <c r="AL2027" s="28"/>
      <c r="AM2027" s="28"/>
      <c r="AN2027" s="28"/>
      <c r="AO2027" s="28"/>
    </row>
    <row r="2028" spans="2:41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28"/>
      <c r="AH2028" s="28"/>
      <c r="AI2028" s="28"/>
      <c r="AJ2028" s="28"/>
      <c r="AK2028" s="28"/>
      <c r="AL2028" s="28"/>
      <c r="AM2028" s="28"/>
      <c r="AN2028" s="28"/>
      <c r="AO2028" s="28"/>
    </row>
    <row r="2029" spans="2:41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28"/>
      <c r="AH2029" s="28"/>
      <c r="AI2029" s="28"/>
      <c r="AJ2029" s="28"/>
      <c r="AK2029" s="28"/>
      <c r="AL2029" s="28"/>
      <c r="AM2029" s="28"/>
      <c r="AN2029" s="28"/>
      <c r="AO2029" s="28"/>
    </row>
    <row r="2030" spans="2:41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28"/>
      <c r="AH2030" s="28"/>
      <c r="AI2030" s="28"/>
      <c r="AJ2030" s="28"/>
      <c r="AK2030" s="28"/>
      <c r="AL2030" s="28"/>
      <c r="AM2030" s="28"/>
      <c r="AN2030" s="28"/>
      <c r="AO2030" s="28"/>
    </row>
    <row r="2031" spans="2:41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28"/>
      <c r="AH2031" s="28"/>
      <c r="AI2031" s="28"/>
      <c r="AJ2031" s="28"/>
      <c r="AK2031" s="28"/>
      <c r="AL2031" s="28"/>
      <c r="AM2031" s="28"/>
      <c r="AN2031" s="28"/>
      <c r="AO2031" s="28"/>
    </row>
    <row r="2032" spans="2:41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28"/>
      <c r="AH2032" s="28"/>
      <c r="AI2032" s="28"/>
      <c r="AJ2032" s="28"/>
      <c r="AK2032" s="28"/>
      <c r="AL2032" s="28"/>
      <c r="AM2032" s="28"/>
      <c r="AN2032" s="28"/>
      <c r="AO2032" s="28"/>
    </row>
    <row r="2033" spans="2:41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28"/>
      <c r="AH2033" s="28"/>
      <c r="AI2033" s="28"/>
      <c r="AJ2033" s="28"/>
      <c r="AK2033" s="28"/>
      <c r="AL2033" s="28"/>
      <c r="AM2033" s="28"/>
      <c r="AN2033" s="28"/>
      <c r="AO2033" s="28"/>
    </row>
    <row r="2034" spans="2:41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28"/>
      <c r="AH2034" s="28"/>
      <c r="AI2034" s="28"/>
      <c r="AJ2034" s="28"/>
      <c r="AK2034" s="28"/>
      <c r="AL2034" s="28"/>
      <c r="AM2034" s="28"/>
      <c r="AN2034" s="28"/>
      <c r="AO2034" s="28"/>
    </row>
    <row r="2035" spans="2:41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28"/>
      <c r="AH2035" s="28"/>
      <c r="AI2035" s="28"/>
      <c r="AJ2035" s="28"/>
      <c r="AK2035" s="28"/>
      <c r="AL2035" s="28"/>
      <c r="AM2035" s="28"/>
      <c r="AN2035" s="28"/>
      <c r="AO2035" s="28"/>
    </row>
    <row r="2036" spans="2:41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28"/>
      <c r="AH2036" s="28"/>
      <c r="AI2036" s="28"/>
      <c r="AJ2036" s="28"/>
      <c r="AK2036" s="28"/>
      <c r="AL2036" s="28"/>
      <c r="AM2036" s="28"/>
      <c r="AN2036" s="28"/>
      <c r="AO2036" s="28"/>
    </row>
    <row r="2037" spans="2:41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28"/>
      <c r="AH2037" s="28"/>
      <c r="AI2037" s="28"/>
      <c r="AJ2037" s="28"/>
      <c r="AK2037" s="28"/>
      <c r="AL2037" s="28"/>
      <c r="AM2037" s="28"/>
      <c r="AN2037" s="28"/>
      <c r="AO2037" s="28"/>
    </row>
    <row r="2038" spans="2:41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28"/>
      <c r="AH2038" s="28"/>
      <c r="AI2038" s="28"/>
      <c r="AJ2038" s="28"/>
      <c r="AK2038" s="28"/>
      <c r="AL2038" s="28"/>
      <c r="AM2038" s="28"/>
      <c r="AN2038" s="28"/>
      <c r="AO2038" s="28"/>
    </row>
    <row r="2039" spans="2:41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28"/>
      <c r="AH2039" s="28"/>
      <c r="AI2039" s="28"/>
      <c r="AJ2039" s="28"/>
      <c r="AK2039" s="28"/>
      <c r="AL2039" s="28"/>
      <c r="AM2039" s="28"/>
      <c r="AN2039" s="28"/>
      <c r="AO2039" s="28"/>
    </row>
    <row r="2040" spans="2:41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28"/>
      <c r="AH2040" s="28"/>
      <c r="AI2040" s="28"/>
      <c r="AJ2040" s="28"/>
      <c r="AK2040" s="28"/>
      <c r="AL2040" s="28"/>
      <c r="AM2040" s="28"/>
      <c r="AN2040" s="28"/>
      <c r="AO2040" s="28"/>
    </row>
    <row r="2041" spans="2:41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28"/>
      <c r="AH2041" s="28"/>
      <c r="AI2041" s="28"/>
      <c r="AJ2041" s="28"/>
      <c r="AK2041" s="28"/>
      <c r="AL2041" s="28"/>
      <c r="AM2041" s="28"/>
      <c r="AN2041" s="28"/>
      <c r="AO2041" s="28"/>
    </row>
    <row r="2042" spans="2:41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28"/>
      <c r="AH2042" s="28"/>
      <c r="AI2042" s="28"/>
      <c r="AJ2042" s="28"/>
      <c r="AK2042" s="28"/>
      <c r="AL2042" s="28"/>
      <c r="AM2042" s="28"/>
      <c r="AN2042" s="28"/>
      <c r="AO2042" s="28"/>
    </row>
    <row r="2043" spans="2:41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28"/>
      <c r="AH2043" s="28"/>
      <c r="AI2043" s="28"/>
      <c r="AJ2043" s="28"/>
      <c r="AK2043" s="28"/>
      <c r="AL2043" s="28"/>
      <c r="AM2043" s="28"/>
      <c r="AN2043" s="28"/>
      <c r="AO2043" s="28"/>
    </row>
    <row r="2044" spans="2:41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28"/>
      <c r="AH2044" s="28"/>
      <c r="AI2044" s="28"/>
      <c r="AJ2044" s="28"/>
      <c r="AK2044" s="28"/>
      <c r="AL2044" s="28"/>
      <c r="AM2044" s="28"/>
      <c r="AN2044" s="28"/>
      <c r="AO2044" s="28"/>
    </row>
    <row r="2045" spans="2:41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28"/>
      <c r="AH2045" s="28"/>
      <c r="AI2045" s="28"/>
      <c r="AJ2045" s="28"/>
      <c r="AK2045" s="28"/>
      <c r="AL2045" s="28"/>
      <c r="AM2045" s="28"/>
      <c r="AN2045" s="28"/>
      <c r="AO2045" s="28"/>
    </row>
    <row r="2046" spans="2:41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28"/>
      <c r="AH2046" s="28"/>
      <c r="AI2046" s="28"/>
      <c r="AJ2046" s="28"/>
      <c r="AK2046" s="28"/>
      <c r="AL2046" s="28"/>
      <c r="AM2046" s="28"/>
      <c r="AN2046" s="28"/>
      <c r="AO2046" s="28"/>
    </row>
    <row r="2047" spans="2:41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28"/>
      <c r="AH2047" s="28"/>
      <c r="AI2047" s="28"/>
      <c r="AJ2047" s="28"/>
      <c r="AK2047" s="28"/>
      <c r="AL2047" s="28"/>
      <c r="AM2047" s="28"/>
      <c r="AN2047" s="28"/>
      <c r="AO2047" s="28"/>
    </row>
    <row r="2048" spans="2:41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28"/>
      <c r="AH2048" s="28"/>
      <c r="AI2048" s="28"/>
      <c r="AJ2048" s="28"/>
      <c r="AK2048" s="28"/>
      <c r="AL2048" s="28"/>
      <c r="AM2048" s="28"/>
      <c r="AN2048" s="28"/>
      <c r="AO2048" s="28"/>
    </row>
    <row r="2049" spans="2:41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28"/>
      <c r="AH2049" s="28"/>
      <c r="AI2049" s="28"/>
      <c r="AJ2049" s="28"/>
      <c r="AK2049" s="28"/>
      <c r="AL2049" s="28"/>
      <c r="AM2049" s="28"/>
      <c r="AN2049" s="28"/>
      <c r="AO2049" s="28"/>
    </row>
    <row r="2050" spans="2:41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28"/>
      <c r="AH2050" s="28"/>
      <c r="AI2050" s="28"/>
      <c r="AJ2050" s="28"/>
      <c r="AK2050" s="28"/>
      <c r="AL2050" s="28"/>
      <c r="AM2050" s="28"/>
      <c r="AN2050" s="28"/>
      <c r="AO2050" s="28"/>
    </row>
    <row r="2051" spans="2:41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28"/>
      <c r="AH2051" s="28"/>
      <c r="AI2051" s="28"/>
      <c r="AJ2051" s="28"/>
      <c r="AK2051" s="28"/>
      <c r="AL2051" s="28"/>
      <c r="AM2051" s="28"/>
      <c r="AN2051" s="28"/>
      <c r="AO2051" s="28"/>
    </row>
    <row r="2052" spans="2:41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28"/>
      <c r="AH2052" s="28"/>
      <c r="AI2052" s="28"/>
      <c r="AJ2052" s="28"/>
      <c r="AK2052" s="28"/>
      <c r="AL2052" s="28"/>
      <c r="AM2052" s="28"/>
      <c r="AN2052" s="28"/>
      <c r="AO2052" s="28"/>
    </row>
    <row r="2053" spans="2:41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28"/>
      <c r="AH2053" s="28"/>
      <c r="AI2053" s="28"/>
      <c r="AJ2053" s="28"/>
      <c r="AK2053" s="28"/>
      <c r="AL2053" s="28"/>
      <c r="AM2053" s="28"/>
      <c r="AN2053" s="28"/>
      <c r="AO2053" s="28"/>
    </row>
    <row r="2054" spans="2:41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28"/>
      <c r="AH2054" s="28"/>
      <c r="AI2054" s="28"/>
      <c r="AJ2054" s="28"/>
      <c r="AK2054" s="28"/>
      <c r="AL2054" s="28"/>
      <c r="AM2054" s="28"/>
      <c r="AN2054" s="28"/>
      <c r="AO2054" s="28"/>
    </row>
    <row r="2055" spans="2:41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28"/>
      <c r="AH2055" s="28"/>
      <c r="AI2055" s="28"/>
      <c r="AJ2055" s="28"/>
      <c r="AK2055" s="28"/>
      <c r="AL2055" s="28"/>
      <c r="AM2055" s="28"/>
      <c r="AN2055" s="28"/>
      <c r="AO2055" s="28"/>
    </row>
    <row r="2056" spans="2:41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28"/>
      <c r="AH2056" s="28"/>
      <c r="AI2056" s="28"/>
      <c r="AJ2056" s="28"/>
      <c r="AK2056" s="28"/>
      <c r="AL2056" s="28"/>
      <c r="AM2056" s="28"/>
      <c r="AN2056" s="28"/>
      <c r="AO2056" s="28"/>
    </row>
    <row r="2057" spans="2:41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28"/>
      <c r="AH2057" s="28"/>
      <c r="AI2057" s="28"/>
      <c r="AJ2057" s="28"/>
      <c r="AK2057" s="28"/>
      <c r="AL2057" s="28"/>
      <c r="AM2057" s="28"/>
      <c r="AN2057" s="28"/>
      <c r="AO2057" s="28"/>
    </row>
    <row r="2058" spans="2:41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28"/>
      <c r="AH2058" s="28"/>
      <c r="AI2058" s="28"/>
      <c r="AJ2058" s="28"/>
      <c r="AK2058" s="28"/>
      <c r="AL2058" s="28"/>
      <c r="AM2058" s="28"/>
      <c r="AN2058" s="28"/>
      <c r="AO2058" s="28"/>
    </row>
    <row r="2059" spans="2:41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28"/>
      <c r="AH2059" s="28"/>
      <c r="AI2059" s="28"/>
      <c r="AJ2059" s="28"/>
      <c r="AK2059" s="28"/>
      <c r="AL2059" s="28"/>
      <c r="AM2059" s="28"/>
      <c r="AN2059" s="28"/>
      <c r="AO2059" s="28"/>
    </row>
    <row r="2060" spans="2:41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28"/>
      <c r="AH2060" s="28"/>
      <c r="AI2060" s="28"/>
      <c r="AJ2060" s="28"/>
      <c r="AK2060" s="28"/>
      <c r="AL2060" s="28"/>
      <c r="AM2060" s="28"/>
      <c r="AN2060" s="28"/>
      <c r="AO2060" s="28"/>
    </row>
    <row r="2061" spans="2:41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28"/>
      <c r="AH2061" s="28"/>
      <c r="AI2061" s="28"/>
      <c r="AJ2061" s="28"/>
      <c r="AK2061" s="28"/>
      <c r="AL2061" s="28"/>
      <c r="AM2061" s="28"/>
      <c r="AN2061" s="28"/>
      <c r="AO2061" s="28"/>
    </row>
    <row r="2062" spans="2:41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28"/>
      <c r="AH2062" s="28"/>
      <c r="AI2062" s="28"/>
      <c r="AJ2062" s="28"/>
      <c r="AK2062" s="28"/>
      <c r="AL2062" s="28"/>
      <c r="AM2062" s="28"/>
      <c r="AN2062" s="28"/>
      <c r="AO2062" s="28"/>
    </row>
    <row r="2063" spans="2:41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28"/>
      <c r="AH2063" s="28"/>
      <c r="AI2063" s="28"/>
      <c r="AJ2063" s="28"/>
      <c r="AK2063" s="28"/>
      <c r="AL2063" s="28"/>
      <c r="AM2063" s="28"/>
      <c r="AN2063" s="28"/>
      <c r="AO2063" s="28"/>
    </row>
    <row r="2064" spans="2:41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28"/>
      <c r="AH2064" s="28"/>
      <c r="AI2064" s="28"/>
      <c r="AJ2064" s="28"/>
      <c r="AK2064" s="28"/>
      <c r="AL2064" s="28"/>
      <c r="AM2064" s="28"/>
      <c r="AN2064" s="28"/>
      <c r="AO2064" s="28"/>
    </row>
    <row r="2065" spans="2:41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28"/>
      <c r="AH2065" s="28"/>
      <c r="AI2065" s="28"/>
      <c r="AJ2065" s="28"/>
      <c r="AK2065" s="28"/>
      <c r="AL2065" s="28"/>
      <c r="AM2065" s="28"/>
      <c r="AN2065" s="28"/>
      <c r="AO2065" s="28"/>
    </row>
    <row r="2066" spans="2:41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28"/>
      <c r="AH2066" s="28"/>
      <c r="AI2066" s="28"/>
      <c r="AJ2066" s="28"/>
      <c r="AK2066" s="28"/>
      <c r="AL2066" s="28"/>
      <c r="AM2066" s="28"/>
      <c r="AN2066" s="28"/>
      <c r="AO2066" s="28"/>
    </row>
    <row r="2067" spans="2:41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28"/>
      <c r="AH2067" s="28"/>
      <c r="AI2067" s="28"/>
      <c r="AJ2067" s="28"/>
      <c r="AK2067" s="28"/>
      <c r="AL2067" s="28"/>
      <c r="AM2067" s="28"/>
      <c r="AN2067" s="28"/>
      <c r="AO2067" s="28"/>
    </row>
    <row r="2068" spans="2:41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28"/>
      <c r="AH2068" s="28"/>
      <c r="AI2068" s="28"/>
      <c r="AJ2068" s="28"/>
      <c r="AK2068" s="28"/>
      <c r="AL2068" s="28"/>
      <c r="AM2068" s="28"/>
      <c r="AN2068" s="28"/>
      <c r="AO2068" s="28"/>
    </row>
    <row r="2069" spans="2:41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28"/>
      <c r="AH2069" s="28"/>
      <c r="AI2069" s="28"/>
      <c r="AJ2069" s="28"/>
      <c r="AK2069" s="28"/>
      <c r="AL2069" s="28"/>
      <c r="AM2069" s="28"/>
      <c r="AN2069" s="28"/>
      <c r="AO2069" s="28"/>
    </row>
    <row r="2070" spans="2:41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28"/>
      <c r="AH2070" s="28"/>
      <c r="AI2070" s="28"/>
      <c r="AJ2070" s="28"/>
      <c r="AK2070" s="28"/>
      <c r="AL2070" s="28"/>
      <c r="AM2070" s="28"/>
      <c r="AN2070" s="28"/>
      <c r="AO2070" s="28"/>
    </row>
    <row r="2071" spans="2:41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28"/>
      <c r="AH2071" s="28"/>
      <c r="AI2071" s="28"/>
      <c r="AJ2071" s="28"/>
      <c r="AK2071" s="28"/>
      <c r="AL2071" s="28"/>
      <c r="AM2071" s="28"/>
      <c r="AN2071" s="28"/>
      <c r="AO2071" s="28"/>
    </row>
    <row r="2072" spans="2:41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28"/>
      <c r="AH2072" s="28"/>
      <c r="AI2072" s="28"/>
      <c r="AJ2072" s="28"/>
      <c r="AK2072" s="28"/>
      <c r="AL2072" s="28"/>
      <c r="AM2072" s="28"/>
      <c r="AN2072" s="28"/>
      <c r="AO2072" s="28"/>
    </row>
    <row r="2073" spans="2:41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28"/>
      <c r="AH2073" s="28"/>
      <c r="AI2073" s="28"/>
      <c r="AJ2073" s="28"/>
      <c r="AK2073" s="28"/>
      <c r="AL2073" s="28"/>
      <c r="AM2073" s="28"/>
      <c r="AN2073" s="28"/>
      <c r="AO2073" s="28"/>
    </row>
    <row r="2074" spans="2:41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28"/>
      <c r="AH2074" s="28"/>
      <c r="AI2074" s="28"/>
      <c r="AJ2074" s="28"/>
      <c r="AK2074" s="28"/>
      <c r="AL2074" s="28"/>
      <c r="AM2074" s="28"/>
      <c r="AN2074" s="28"/>
      <c r="AO2074" s="28"/>
    </row>
    <row r="2075" spans="2:41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28"/>
      <c r="AH2075" s="28"/>
      <c r="AI2075" s="28"/>
      <c r="AJ2075" s="28"/>
      <c r="AK2075" s="28"/>
      <c r="AL2075" s="28"/>
      <c r="AM2075" s="28"/>
      <c r="AN2075" s="28"/>
      <c r="AO2075" s="28"/>
    </row>
    <row r="2076" spans="2:41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28"/>
      <c r="AH2076" s="28"/>
      <c r="AI2076" s="28"/>
      <c r="AJ2076" s="28"/>
      <c r="AK2076" s="28"/>
      <c r="AL2076" s="28"/>
      <c r="AM2076" s="28"/>
      <c r="AN2076" s="28"/>
      <c r="AO2076" s="28"/>
    </row>
    <row r="2077" spans="2:41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28"/>
      <c r="AH2077" s="28"/>
      <c r="AI2077" s="28"/>
      <c r="AJ2077" s="28"/>
      <c r="AK2077" s="28"/>
      <c r="AL2077" s="28"/>
      <c r="AM2077" s="28"/>
      <c r="AN2077" s="28"/>
      <c r="AO2077" s="28"/>
    </row>
    <row r="2078" spans="2:41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28"/>
      <c r="AH2078" s="28"/>
      <c r="AI2078" s="28"/>
      <c r="AJ2078" s="28"/>
      <c r="AK2078" s="28"/>
      <c r="AL2078" s="28"/>
      <c r="AM2078" s="28"/>
      <c r="AN2078" s="28"/>
      <c r="AO2078" s="28"/>
    </row>
    <row r="2079" spans="2:41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28"/>
      <c r="AH2079" s="28"/>
      <c r="AI2079" s="28"/>
      <c r="AJ2079" s="28"/>
      <c r="AK2079" s="28"/>
      <c r="AL2079" s="28"/>
      <c r="AM2079" s="28"/>
      <c r="AN2079" s="28"/>
      <c r="AO2079" s="28"/>
    </row>
    <row r="2080" spans="2:41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28"/>
      <c r="AH2080" s="28"/>
      <c r="AI2080" s="28"/>
      <c r="AJ2080" s="28"/>
      <c r="AK2080" s="28"/>
      <c r="AL2080" s="28"/>
      <c r="AM2080" s="28"/>
      <c r="AN2080" s="28"/>
      <c r="AO2080" s="28"/>
    </row>
    <row r="2081" spans="2:41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28"/>
      <c r="AH2081" s="28"/>
      <c r="AI2081" s="28"/>
      <c r="AJ2081" s="28"/>
      <c r="AK2081" s="28"/>
      <c r="AL2081" s="28"/>
      <c r="AM2081" s="28"/>
      <c r="AN2081" s="28"/>
      <c r="AO2081" s="28"/>
    </row>
    <row r="2082" spans="2:41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28"/>
      <c r="AH2082" s="28"/>
      <c r="AI2082" s="28"/>
      <c r="AJ2082" s="28"/>
      <c r="AK2082" s="28"/>
      <c r="AL2082" s="28"/>
      <c r="AM2082" s="28"/>
      <c r="AN2082" s="28"/>
      <c r="AO2082" s="28"/>
    </row>
    <row r="2083" spans="2:41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28"/>
      <c r="AH2083" s="28"/>
      <c r="AI2083" s="28"/>
      <c r="AJ2083" s="28"/>
      <c r="AK2083" s="28"/>
      <c r="AL2083" s="28"/>
      <c r="AM2083" s="28"/>
      <c r="AN2083" s="28"/>
      <c r="AO2083" s="28"/>
    </row>
    <row r="2084" spans="2:41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28"/>
      <c r="AH2084" s="28"/>
      <c r="AI2084" s="28"/>
      <c r="AJ2084" s="28"/>
      <c r="AK2084" s="28"/>
      <c r="AL2084" s="28"/>
      <c r="AM2084" s="28"/>
      <c r="AN2084" s="28"/>
      <c r="AO2084" s="28"/>
    </row>
    <row r="2085" spans="2:41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28"/>
      <c r="AH2085" s="28"/>
      <c r="AI2085" s="28"/>
      <c r="AJ2085" s="28"/>
      <c r="AK2085" s="28"/>
      <c r="AL2085" s="28"/>
      <c r="AM2085" s="28"/>
      <c r="AN2085" s="28"/>
      <c r="AO2085" s="28"/>
    </row>
    <row r="2086" spans="2:41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28"/>
      <c r="AH2086" s="28"/>
      <c r="AI2086" s="28"/>
      <c r="AJ2086" s="28"/>
      <c r="AK2086" s="28"/>
      <c r="AL2086" s="28"/>
      <c r="AM2086" s="28"/>
      <c r="AN2086" s="28"/>
      <c r="AO2086" s="28"/>
    </row>
    <row r="2087" spans="2:41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28"/>
      <c r="AH2087" s="28"/>
      <c r="AI2087" s="28"/>
      <c r="AJ2087" s="28"/>
      <c r="AK2087" s="28"/>
      <c r="AL2087" s="28"/>
      <c r="AM2087" s="28"/>
      <c r="AN2087" s="28"/>
      <c r="AO2087" s="28"/>
    </row>
    <row r="2088" spans="2:41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28"/>
      <c r="AH2088" s="28"/>
      <c r="AI2088" s="28"/>
      <c r="AJ2088" s="28"/>
      <c r="AK2088" s="28"/>
      <c r="AL2088" s="28"/>
      <c r="AM2088" s="28"/>
      <c r="AN2088" s="28"/>
      <c r="AO2088" s="28"/>
    </row>
    <row r="2089" spans="2:41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28"/>
      <c r="AH2089" s="28"/>
      <c r="AI2089" s="28"/>
      <c r="AJ2089" s="28"/>
      <c r="AK2089" s="28"/>
      <c r="AL2089" s="28"/>
      <c r="AM2089" s="28"/>
      <c r="AN2089" s="28"/>
      <c r="AO2089" s="28"/>
    </row>
    <row r="2090" spans="2:41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28"/>
      <c r="AH2090" s="28"/>
      <c r="AI2090" s="28"/>
      <c r="AJ2090" s="28"/>
      <c r="AK2090" s="28"/>
      <c r="AL2090" s="28"/>
      <c r="AM2090" s="28"/>
      <c r="AN2090" s="28"/>
      <c r="AO2090" s="28"/>
    </row>
    <row r="2091" spans="2:41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28"/>
      <c r="AH2091" s="28"/>
      <c r="AI2091" s="28"/>
      <c r="AJ2091" s="28"/>
      <c r="AK2091" s="28"/>
      <c r="AL2091" s="28"/>
      <c r="AM2091" s="28"/>
      <c r="AN2091" s="28"/>
      <c r="AO2091" s="28"/>
    </row>
    <row r="2092" spans="2:41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28"/>
      <c r="AH2092" s="28"/>
      <c r="AI2092" s="28"/>
      <c r="AJ2092" s="28"/>
      <c r="AK2092" s="28"/>
      <c r="AL2092" s="28"/>
      <c r="AM2092" s="28"/>
      <c r="AN2092" s="28"/>
      <c r="AO2092" s="28"/>
    </row>
    <row r="2093" spans="2:41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28"/>
      <c r="AH2093" s="28"/>
      <c r="AI2093" s="28"/>
      <c r="AJ2093" s="28"/>
      <c r="AK2093" s="28"/>
      <c r="AL2093" s="28"/>
      <c r="AM2093" s="28"/>
      <c r="AN2093" s="28"/>
      <c r="AO2093" s="28"/>
    </row>
    <row r="2094" spans="2:41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28"/>
      <c r="AH2094" s="28"/>
      <c r="AI2094" s="28"/>
      <c r="AJ2094" s="28"/>
      <c r="AK2094" s="28"/>
      <c r="AL2094" s="28"/>
      <c r="AM2094" s="28"/>
      <c r="AN2094" s="28"/>
      <c r="AO2094" s="28"/>
    </row>
    <row r="2095" spans="2:41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28"/>
      <c r="AH2095" s="28"/>
      <c r="AI2095" s="28"/>
      <c r="AJ2095" s="28"/>
      <c r="AK2095" s="28"/>
      <c r="AL2095" s="28"/>
      <c r="AM2095" s="28"/>
      <c r="AN2095" s="28"/>
      <c r="AO2095" s="28"/>
    </row>
    <row r="2096" spans="2:41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28"/>
      <c r="AH2096" s="28"/>
      <c r="AI2096" s="28"/>
      <c r="AJ2096" s="28"/>
      <c r="AK2096" s="28"/>
      <c r="AL2096" s="28"/>
      <c r="AM2096" s="28"/>
      <c r="AN2096" s="28"/>
      <c r="AO2096" s="28"/>
    </row>
    <row r="2097" spans="2:41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28"/>
      <c r="AH2097" s="28"/>
      <c r="AI2097" s="28"/>
      <c r="AJ2097" s="28"/>
      <c r="AK2097" s="28"/>
      <c r="AL2097" s="28"/>
      <c r="AM2097" s="28"/>
      <c r="AN2097" s="28"/>
      <c r="AO2097" s="28"/>
    </row>
    <row r="2098" spans="2:41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28"/>
      <c r="AH2098" s="28"/>
      <c r="AI2098" s="28"/>
      <c r="AJ2098" s="28"/>
      <c r="AK2098" s="28"/>
      <c r="AL2098" s="28"/>
      <c r="AM2098" s="28"/>
      <c r="AN2098" s="28"/>
      <c r="AO2098" s="28"/>
    </row>
    <row r="2099" spans="2:41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28"/>
      <c r="AH2099" s="28"/>
      <c r="AI2099" s="28"/>
      <c r="AJ2099" s="28"/>
      <c r="AK2099" s="28"/>
      <c r="AL2099" s="28"/>
      <c r="AM2099" s="28"/>
      <c r="AN2099" s="28"/>
      <c r="AO2099" s="28"/>
    </row>
    <row r="2100" spans="2:41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28"/>
      <c r="AH2100" s="28"/>
      <c r="AI2100" s="28"/>
      <c r="AJ2100" s="28"/>
      <c r="AK2100" s="28"/>
      <c r="AL2100" s="28"/>
      <c r="AM2100" s="28"/>
      <c r="AN2100" s="28"/>
      <c r="AO2100" s="28"/>
    </row>
    <row r="2101" spans="2:41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28"/>
      <c r="AH2101" s="28"/>
      <c r="AI2101" s="28"/>
      <c r="AJ2101" s="28"/>
      <c r="AK2101" s="28"/>
      <c r="AL2101" s="28"/>
      <c r="AM2101" s="28"/>
      <c r="AN2101" s="28"/>
      <c r="AO2101" s="28"/>
    </row>
    <row r="2102" spans="2:41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28"/>
      <c r="AH2102" s="28"/>
      <c r="AI2102" s="28"/>
      <c r="AJ2102" s="28"/>
      <c r="AK2102" s="28"/>
      <c r="AL2102" s="28"/>
      <c r="AM2102" s="28"/>
      <c r="AN2102" s="28"/>
      <c r="AO2102" s="28"/>
    </row>
    <row r="2103" spans="2:41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28"/>
      <c r="AH2103" s="28"/>
      <c r="AI2103" s="28"/>
      <c r="AJ2103" s="28"/>
      <c r="AK2103" s="28"/>
      <c r="AL2103" s="28"/>
      <c r="AM2103" s="28"/>
      <c r="AN2103" s="28"/>
      <c r="AO2103" s="28"/>
    </row>
    <row r="2104" spans="2:41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28"/>
      <c r="AH2104" s="28"/>
      <c r="AI2104" s="28"/>
      <c r="AJ2104" s="28"/>
      <c r="AK2104" s="28"/>
      <c r="AL2104" s="28"/>
      <c r="AM2104" s="28"/>
      <c r="AN2104" s="28"/>
      <c r="AO2104" s="28"/>
    </row>
    <row r="2105" spans="2:41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28"/>
      <c r="AH2105" s="28"/>
      <c r="AI2105" s="28"/>
      <c r="AJ2105" s="28"/>
      <c r="AK2105" s="28"/>
      <c r="AL2105" s="28"/>
      <c r="AM2105" s="28"/>
      <c r="AN2105" s="28"/>
      <c r="AO2105" s="28"/>
    </row>
    <row r="2106" spans="2:41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28"/>
      <c r="AH2106" s="28"/>
      <c r="AI2106" s="28"/>
      <c r="AJ2106" s="28"/>
      <c r="AK2106" s="28"/>
      <c r="AL2106" s="28"/>
      <c r="AM2106" s="28"/>
      <c r="AN2106" s="28"/>
      <c r="AO2106" s="28"/>
    </row>
    <row r="2107" spans="2:41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28"/>
      <c r="AH2107" s="28"/>
      <c r="AI2107" s="28"/>
      <c r="AJ2107" s="28"/>
      <c r="AK2107" s="28"/>
      <c r="AL2107" s="28"/>
      <c r="AM2107" s="28"/>
      <c r="AN2107" s="28"/>
      <c r="AO2107" s="28"/>
    </row>
    <row r="2108" spans="2:41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28"/>
      <c r="AH2108" s="28"/>
      <c r="AI2108" s="28"/>
      <c r="AJ2108" s="28"/>
      <c r="AK2108" s="28"/>
      <c r="AL2108" s="28"/>
      <c r="AM2108" s="28"/>
      <c r="AN2108" s="28"/>
      <c r="AO2108" s="28"/>
    </row>
    <row r="2109" spans="2:41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28"/>
      <c r="AH2109" s="28"/>
      <c r="AI2109" s="28"/>
      <c r="AJ2109" s="28"/>
      <c r="AK2109" s="28"/>
      <c r="AL2109" s="28"/>
      <c r="AM2109" s="28"/>
      <c r="AN2109" s="28"/>
      <c r="AO2109" s="28"/>
    </row>
    <row r="2110" spans="2:41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28"/>
      <c r="AH2110" s="28"/>
      <c r="AI2110" s="28"/>
      <c r="AJ2110" s="28"/>
      <c r="AK2110" s="28"/>
      <c r="AL2110" s="28"/>
      <c r="AM2110" s="28"/>
      <c r="AN2110" s="28"/>
      <c r="AO2110" s="28"/>
    </row>
    <row r="2111" spans="2:41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28"/>
      <c r="AH2111" s="28"/>
      <c r="AI2111" s="28"/>
      <c r="AJ2111" s="28"/>
      <c r="AK2111" s="28"/>
      <c r="AL2111" s="28"/>
      <c r="AM2111" s="28"/>
      <c r="AN2111" s="28"/>
      <c r="AO2111" s="28"/>
    </row>
    <row r="2112" spans="2:41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28"/>
      <c r="AH2112" s="28"/>
      <c r="AI2112" s="28"/>
      <c r="AJ2112" s="28"/>
      <c r="AK2112" s="28"/>
      <c r="AL2112" s="28"/>
      <c r="AM2112" s="28"/>
      <c r="AN2112" s="28"/>
      <c r="AO2112" s="28"/>
    </row>
    <row r="2113" spans="2:41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28"/>
      <c r="AH2113" s="28"/>
      <c r="AI2113" s="28"/>
      <c r="AJ2113" s="28"/>
      <c r="AK2113" s="28"/>
      <c r="AL2113" s="28"/>
      <c r="AM2113" s="28"/>
      <c r="AN2113" s="28"/>
      <c r="AO2113" s="28"/>
    </row>
    <row r="2114" spans="2:41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28"/>
      <c r="AH2114" s="28"/>
      <c r="AI2114" s="28"/>
      <c r="AJ2114" s="28"/>
      <c r="AK2114" s="28"/>
      <c r="AL2114" s="28"/>
      <c r="AM2114" s="28"/>
      <c r="AN2114" s="28"/>
      <c r="AO2114" s="28"/>
    </row>
    <row r="2115" spans="2:41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28"/>
      <c r="AH2115" s="28"/>
      <c r="AI2115" s="28"/>
      <c r="AJ2115" s="28"/>
      <c r="AK2115" s="28"/>
      <c r="AL2115" s="28"/>
      <c r="AM2115" s="28"/>
      <c r="AN2115" s="28"/>
      <c r="AO2115" s="28"/>
    </row>
    <row r="2116" spans="2:41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28"/>
      <c r="AH2116" s="28"/>
      <c r="AI2116" s="28"/>
      <c r="AJ2116" s="28"/>
      <c r="AK2116" s="28"/>
      <c r="AL2116" s="28"/>
      <c r="AM2116" s="28"/>
      <c r="AN2116" s="28"/>
      <c r="AO2116" s="28"/>
    </row>
    <row r="2117" spans="2:41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28"/>
      <c r="AH2117" s="28"/>
      <c r="AI2117" s="28"/>
      <c r="AJ2117" s="28"/>
      <c r="AK2117" s="28"/>
      <c r="AL2117" s="28"/>
      <c r="AM2117" s="28"/>
      <c r="AN2117" s="28"/>
      <c r="AO2117" s="28"/>
    </row>
    <row r="2118" spans="2:41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28"/>
      <c r="AH2118" s="28"/>
      <c r="AI2118" s="28"/>
      <c r="AJ2118" s="28"/>
      <c r="AK2118" s="28"/>
      <c r="AL2118" s="28"/>
      <c r="AM2118" s="28"/>
      <c r="AN2118" s="28"/>
      <c r="AO2118" s="28"/>
    </row>
    <row r="2119" spans="2:41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28"/>
      <c r="AH2119" s="28"/>
      <c r="AI2119" s="28"/>
      <c r="AJ2119" s="28"/>
      <c r="AK2119" s="28"/>
      <c r="AL2119" s="28"/>
      <c r="AM2119" s="28"/>
      <c r="AN2119" s="28"/>
      <c r="AO2119" s="28"/>
    </row>
    <row r="2120" spans="2:41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28"/>
      <c r="AH2120" s="28"/>
      <c r="AI2120" s="28"/>
      <c r="AJ2120" s="28"/>
      <c r="AK2120" s="28"/>
      <c r="AL2120" s="28"/>
      <c r="AM2120" s="28"/>
      <c r="AN2120" s="28"/>
      <c r="AO2120" s="28"/>
    </row>
    <row r="2121" spans="2:41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28"/>
      <c r="AH2121" s="28"/>
      <c r="AI2121" s="28"/>
      <c r="AJ2121" s="28"/>
      <c r="AK2121" s="28"/>
      <c r="AL2121" s="28"/>
      <c r="AM2121" s="28"/>
      <c r="AN2121" s="28"/>
      <c r="AO2121" s="28"/>
    </row>
    <row r="2122" spans="2:41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28"/>
      <c r="AH2122" s="28"/>
      <c r="AI2122" s="28"/>
      <c r="AJ2122" s="28"/>
      <c r="AK2122" s="28"/>
      <c r="AL2122" s="28"/>
      <c r="AM2122" s="28"/>
      <c r="AN2122" s="28"/>
      <c r="AO2122" s="28"/>
    </row>
    <row r="2123" spans="2:41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28"/>
      <c r="AH2123" s="28"/>
      <c r="AI2123" s="28"/>
      <c r="AJ2123" s="28"/>
      <c r="AK2123" s="28"/>
      <c r="AL2123" s="28"/>
      <c r="AM2123" s="28"/>
      <c r="AN2123" s="28"/>
      <c r="AO2123" s="28"/>
    </row>
    <row r="2124" spans="2:41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28"/>
      <c r="AH2124" s="28"/>
      <c r="AI2124" s="28"/>
      <c r="AJ2124" s="28"/>
      <c r="AK2124" s="28"/>
      <c r="AL2124" s="28"/>
      <c r="AM2124" s="28"/>
      <c r="AN2124" s="28"/>
      <c r="AO2124" s="28"/>
    </row>
    <row r="2125" spans="2:41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28"/>
      <c r="AH2125" s="28"/>
      <c r="AI2125" s="28"/>
      <c r="AJ2125" s="28"/>
      <c r="AK2125" s="28"/>
      <c r="AL2125" s="28"/>
      <c r="AM2125" s="28"/>
      <c r="AN2125" s="28"/>
      <c r="AO2125" s="28"/>
    </row>
    <row r="2126" spans="2:41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28"/>
      <c r="AH2126" s="28"/>
      <c r="AI2126" s="28"/>
      <c r="AJ2126" s="28"/>
      <c r="AK2126" s="28"/>
      <c r="AL2126" s="28"/>
      <c r="AM2126" s="28"/>
      <c r="AN2126" s="28"/>
      <c r="AO2126" s="28"/>
    </row>
    <row r="2127" spans="2:41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28"/>
      <c r="AH2127" s="28"/>
      <c r="AI2127" s="28"/>
      <c r="AJ2127" s="28"/>
      <c r="AK2127" s="28"/>
      <c r="AL2127" s="28"/>
      <c r="AM2127" s="28"/>
      <c r="AN2127" s="28"/>
      <c r="AO2127" s="28"/>
    </row>
    <row r="2128" spans="2:41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28"/>
      <c r="AH2128" s="28"/>
      <c r="AI2128" s="28"/>
      <c r="AJ2128" s="28"/>
      <c r="AK2128" s="28"/>
      <c r="AL2128" s="28"/>
      <c r="AM2128" s="28"/>
      <c r="AN2128" s="28"/>
      <c r="AO2128" s="28"/>
    </row>
    <row r="2129" spans="2:41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28"/>
      <c r="AH2129" s="28"/>
      <c r="AI2129" s="28"/>
      <c r="AJ2129" s="28"/>
      <c r="AK2129" s="28"/>
      <c r="AL2129" s="28"/>
      <c r="AM2129" s="28"/>
      <c r="AN2129" s="28"/>
      <c r="AO2129" s="28"/>
    </row>
    <row r="2130" spans="2:41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28"/>
      <c r="AH2130" s="28"/>
      <c r="AI2130" s="28"/>
      <c r="AJ2130" s="28"/>
      <c r="AK2130" s="28"/>
      <c r="AL2130" s="28"/>
      <c r="AM2130" s="28"/>
      <c r="AN2130" s="28"/>
      <c r="AO2130" s="28"/>
    </row>
    <row r="2131" spans="2:41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28"/>
      <c r="AH2131" s="28"/>
      <c r="AI2131" s="28"/>
      <c r="AJ2131" s="28"/>
      <c r="AK2131" s="28"/>
      <c r="AL2131" s="28"/>
      <c r="AM2131" s="28"/>
      <c r="AN2131" s="28"/>
      <c r="AO2131" s="28"/>
    </row>
    <row r="2132" spans="2:41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28"/>
      <c r="AH2132" s="28"/>
      <c r="AI2132" s="28"/>
      <c r="AJ2132" s="28"/>
      <c r="AK2132" s="28"/>
      <c r="AL2132" s="28"/>
      <c r="AM2132" s="28"/>
      <c r="AN2132" s="28"/>
      <c r="AO2132" s="28"/>
    </row>
    <row r="2133" spans="2:41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28"/>
      <c r="AH2133" s="28"/>
      <c r="AI2133" s="28"/>
      <c r="AJ2133" s="28"/>
      <c r="AK2133" s="28"/>
      <c r="AL2133" s="28"/>
      <c r="AM2133" s="28"/>
      <c r="AN2133" s="28"/>
      <c r="AO2133" s="28"/>
    </row>
    <row r="2134" spans="2:41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28"/>
      <c r="AH2134" s="28"/>
      <c r="AI2134" s="28"/>
      <c r="AJ2134" s="28"/>
      <c r="AK2134" s="28"/>
      <c r="AL2134" s="28"/>
      <c r="AM2134" s="28"/>
      <c r="AN2134" s="28"/>
      <c r="AO2134" s="28"/>
    </row>
    <row r="2135" spans="2:41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28"/>
      <c r="AH2135" s="28"/>
      <c r="AI2135" s="28"/>
      <c r="AJ2135" s="28"/>
      <c r="AK2135" s="28"/>
      <c r="AL2135" s="28"/>
      <c r="AM2135" s="28"/>
      <c r="AN2135" s="28"/>
      <c r="AO2135" s="28"/>
    </row>
    <row r="2136" spans="2:41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28"/>
      <c r="AH2136" s="28"/>
      <c r="AI2136" s="28"/>
      <c r="AJ2136" s="28"/>
      <c r="AK2136" s="28"/>
      <c r="AL2136" s="28"/>
      <c r="AM2136" s="28"/>
      <c r="AN2136" s="28"/>
      <c r="AO2136" s="28"/>
    </row>
    <row r="2137" spans="2:41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28"/>
      <c r="AH2137" s="28"/>
      <c r="AI2137" s="28"/>
      <c r="AJ2137" s="28"/>
      <c r="AK2137" s="28"/>
      <c r="AL2137" s="28"/>
      <c r="AM2137" s="28"/>
      <c r="AN2137" s="28"/>
      <c r="AO2137" s="28"/>
    </row>
    <row r="2138" spans="2:41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28"/>
      <c r="AH2138" s="28"/>
      <c r="AI2138" s="28"/>
      <c r="AJ2138" s="28"/>
      <c r="AK2138" s="28"/>
      <c r="AL2138" s="28"/>
      <c r="AM2138" s="28"/>
      <c r="AN2138" s="28"/>
      <c r="AO2138" s="28"/>
    </row>
    <row r="2139" spans="2:41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28"/>
      <c r="AH2139" s="28"/>
      <c r="AI2139" s="28"/>
      <c r="AJ2139" s="28"/>
      <c r="AK2139" s="28"/>
      <c r="AL2139" s="28"/>
      <c r="AM2139" s="28"/>
      <c r="AN2139" s="28"/>
      <c r="AO2139" s="28"/>
    </row>
    <row r="2140" spans="2:41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28"/>
      <c r="AH2140" s="28"/>
      <c r="AI2140" s="28"/>
      <c r="AJ2140" s="28"/>
      <c r="AK2140" s="28"/>
      <c r="AL2140" s="28"/>
      <c r="AM2140" s="28"/>
      <c r="AN2140" s="28"/>
      <c r="AO2140" s="28"/>
    </row>
    <row r="2141" spans="2:41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28"/>
      <c r="AH2141" s="28"/>
      <c r="AI2141" s="28"/>
      <c r="AJ2141" s="28"/>
      <c r="AK2141" s="28"/>
      <c r="AL2141" s="28"/>
      <c r="AM2141" s="28"/>
      <c r="AN2141" s="28"/>
      <c r="AO2141" s="28"/>
    </row>
    <row r="2142" spans="2:41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28"/>
      <c r="AH2142" s="28"/>
      <c r="AI2142" s="28"/>
      <c r="AJ2142" s="28"/>
      <c r="AK2142" s="28"/>
      <c r="AL2142" s="28"/>
      <c r="AM2142" s="28"/>
      <c r="AN2142" s="28"/>
      <c r="AO2142" s="28"/>
    </row>
    <row r="2143" spans="2:41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28"/>
      <c r="AH2143" s="28"/>
      <c r="AI2143" s="28"/>
      <c r="AJ2143" s="28"/>
      <c r="AK2143" s="28"/>
      <c r="AL2143" s="28"/>
      <c r="AM2143" s="28"/>
      <c r="AN2143" s="28"/>
      <c r="AO2143" s="28"/>
    </row>
    <row r="2144" spans="2:41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28"/>
      <c r="AH2144" s="28"/>
      <c r="AI2144" s="28"/>
      <c r="AJ2144" s="28"/>
      <c r="AK2144" s="28"/>
      <c r="AL2144" s="28"/>
      <c r="AM2144" s="28"/>
      <c r="AN2144" s="28"/>
      <c r="AO2144" s="28"/>
    </row>
    <row r="2145" spans="2:41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28"/>
      <c r="AH2145" s="28"/>
      <c r="AI2145" s="28"/>
      <c r="AJ2145" s="28"/>
      <c r="AK2145" s="28"/>
      <c r="AL2145" s="28"/>
      <c r="AM2145" s="28"/>
      <c r="AN2145" s="28"/>
      <c r="AO2145" s="28"/>
    </row>
    <row r="2146" spans="2:41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28"/>
      <c r="AH2146" s="28"/>
      <c r="AI2146" s="28"/>
      <c r="AJ2146" s="28"/>
      <c r="AK2146" s="28"/>
      <c r="AL2146" s="28"/>
      <c r="AM2146" s="28"/>
      <c r="AN2146" s="28"/>
      <c r="AO2146" s="28"/>
    </row>
    <row r="2147" spans="2:41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28"/>
      <c r="AH2147" s="28"/>
      <c r="AI2147" s="28"/>
      <c r="AJ2147" s="28"/>
      <c r="AK2147" s="28"/>
      <c r="AL2147" s="28"/>
      <c r="AM2147" s="28"/>
      <c r="AN2147" s="28"/>
      <c r="AO2147" s="28"/>
    </row>
    <row r="2148" spans="2:41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28"/>
      <c r="AH2148" s="28"/>
      <c r="AI2148" s="28"/>
      <c r="AJ2148" s="28"/>
      <c r="AK2148" s="28"/>
      <c r="AL2148" s="28"/>
      <c r="AM2148" s="28"/>
      <c r="AN2148" s="28"/>
      <c r="AO2148" s="28"/>
    </row>
    <row r="2149" spans="2:41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28"/>
      <c r="AH2149" s="28"/>
      <c r="AI2149" s="28"/>
      <c r="AJ2149" s="28"/>
      <c r="AK2149" s="28"/>
      <c r="AL2149" s="28"/>
      <c r="AM2149" s="28"/>
      <c r="AN2149" s="28"/>
      <c r="AO2149" s="28"/>
    </row>
    <row r="2150" spans="2:41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28"/>
      <c r="AH2150" s="28"/>
      <c r="AI2150" s="28"/>
      <c r="AJ2150" s="28"/>
      <c r="AK2150" s="28"/>
      <c r="AL2150" s="28"/>
      <c r="AM2150" s="28"/>
      <c r="AN2150" s="28"/>
      <c r="AO2150" s="28"/>
    </row>
    <row r="2151" spans="2:41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28"/>
      <c r="AH2151" s="28"/>
      <c r="AI2151" s="28"/>
      <c r="AJ2151" s="28"/>
      <c r="AK2151" s="28"/>
      <c r="AL2151" s="28"/>
      <c r="AM2151" s="28"/>
      <c r="AN2151" s="28"/>
      <c r="AO2151" s="28"/>
    </row>
    <row r="2152" spans="2:41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28"/>
      <c r="AH2152" s="28"/>
      <c r="AI2152" s="28"/>
      <c r="AJ2152" s="28"/>
      <c r="AK2152" s="28"/>
      <c r="AL2152" s="28"/>
      <c r="AM2152" s="28"/>
      <c r="AN2152" s="28"/>
      <c r="AO2152" s="28"/>
    </row>
    <row r="2153" spans="2:41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28"/>
      <c r="AH2153" s="28"/>
      <c r="AI2153" s="28"/>
      <c r="AJ2153" s="28"/>
      <c r="AK2153" s="28"/>
      <c r="AL2153" s="28"/>
      <c r="AM2153" s="28"/>
      <c r="AN2153" s="28"/>
      <c r="AO2153" s="28"/>
    </row>
    <row r="2154" spans="2:41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28"/>
      <c r="AH2154" s="28"/>
      <c r="AI2154" s="28"/>
      <c r="AJ2154" s="28"/>
      <c r="AK2154" s="28"/>
      <c r="AL2154" s="28"/>
      <c r="AM2154" s="28"/>
      <c r="AN2154" s="28"/>
      <c r="AO2154" s="28"/>
    </row>
    <row r="2155" spans="2:41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28"/>
      <c r="AH2155" s="28"/>
      <c r="AI2155" s="28"/>
      <c r="AJ2155" s="28"/>
      <c r="AK2155" s="28"/>
      <c r="AL2155" s="28"/>
      <c r="AM2155" s="28"/>
      <c r="AN2155" s="28"/>
      <c r="AO2155" s="28"/>
    </row>
    <row r="2156" spans="2:41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28"/>
      <c r="AH2156" s="28"/>
      <c r="AI2156" s="28"/>
      <c r="AJ2156" s="28"/>
      <c r="AK2156" s="28"/>
      <c r="AL2156" s="28"/>
      <c r="AM2156" s="28"/>
      <c r="AN2156" s="28"/>
      <c r="AO2156" s="28"/>
    </row>
    <row r="2157" spans="2:41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28"/>
      <c r="AH2157" s="28"/>
      <c r="AI2157" s="28"/>
      <c r="AJ2157" s="28"/>
      <c r="AK2157" s="28"/>
      <c r="AL2157" s="28"/>
      <c r="AM2157" s="28"/>
      <c r="AN2157" s="28"/>
      <c r="AO2157" s="28"/>
    </row>
    <row r="2158" spans="2:41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28"/>
      <c r="AH2158" s="28"/>
      <c r="AI2158" s="28"/>
      <c r="AJ2158" s="28"/>
      <c r="AK2158" s="28"/>
      <c r="AL2158" s="28"/>
      <c r="AM2158" s="28"/>
      <c r="AN2158" s="28"/>
      <c r="AO2158" s="28"/>
    </row>
    <row r="2159" spans="2:41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28"/>
      <c r="AH2159" s="28"/>
      <c r="AI2159" s="28"/>
      <c r="AJ2159" s="28"/>
      <c r="AK2159" s="28"/>
      <c r="AL2159" s="28"/>
      <c r="AM2159" s="28"/>
      <c r="AN2159" s="28"/>
      <c r="AO2159" s="28"/>
    </row>
    <row r="2160" spans="2:41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28"/>
      <c r="AH2160" s="28"/>
      <c r="AI2160" s="28"/>
      <c r="AJ2160" s="28"/>
      <c r="AK2160" s="28"/>
      <c r="AL2160" s="28"/>
      <c r="AM2160" s="28"/>
      <c r="AN2160" s="28"/>
      <c r="AO2160" s="28"/>
    </row>
    <row r="2161" spans="2:41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28"/>
      <c r="AH2161" s="28"/>
      <c r="AI2161" s="28"/>
      <c r="AJ2161" s="28"/>
      <c r="AK2161" s="28"/>
      <c r="AL2161" s="28"/>
      <c r="AM2161" s="28"/>
      <c r="AN2161" s="28"/>
      <c r="AO2161" s="28"/>
    </row>
    <row r="2162" spans="2:41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28"/>
      <c r="AH2162" s="28"/>
      <c r="AI2162" s="28"/>
      <c r="AJ2162" s="28"/>
      <c r="AK2162" s="28"/>
      <c r="AL2162" s="28"/>
      <c r="AM2162" s="28"/>
      <c r="AN2162" s="28"/>
      <c r="AO2162" s="28"/>
    </row>
    <row r="2163" spans="2:41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28"/>
      <c r="AH2163" s="28"/>
      <c r="AI2163" s="28"/>
      <c r="AJ2163" s="28"/>
      <c r="AK2163" s="28"/>
      <c r="AL2163" s="28"/>
      <c r="AM2163" s="28"/>
      <c r="AN2163" s="28"/>
      <c r="AO2163" s="28"/>
    </row>
    <row r="2164" spans="2:41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28"/>
      <c r="AH2164" s="28"/>
      <c r="AI2164" s="28"/>
      <c r="AJ2164" s="28"/>
      <c r="AK2164" s="28"/>
      <c r="AL2164" s="28"/>
      <c r="AM2164" s="28"/>
      <c r="AN2164" s="28"/>
      <c r="AO2164" s="28"/>
    </row>
    <row r="2165" spans="2:41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28"/>
      <c r="AH2165" s="28"/>
      <c r="AI2165" s="28"/>
      <c r="AJ2165" s="28"/>
      <c r="AK2165" s="28"/>
      <c r="AL2165" s="28"/>
      <c r="AM2165" s="28"/>
      <c r="AN2165" s="28"/>
      <c r="AO2165" s="28"/>
    </row>
    <row r="2166" spans="2:41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28"/>
      <c r="AH2166" s="28"/>
      <c r="AI2166" s="28"/>
      <c r="AJ2166" s="28"/>
      <c r="AK2166" s="28"/>
      <c r="AL2166" s="28"/>
      <c r="AM2166" s="28"/>
      <c r="AN2166" s="28"/>
      <c r="AO2166" s="28"/>
    </row>
    <row r="2167" spans="2:41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28"/>
      <c r="AH2167" s="28"/>
      <c r="AI2167" s="28"/>
      <c r="AJ2167" s="28"/>
      <c r="AK2167" s="28"/>
      <c r="AL2167" s="28"/>
      <c r="AM2167" s="28"/>
      <c r="AN2167" s="28"/>
      <c r="AO2167" s="28"/>
    </row>
    <row r="2168" spans="2:41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28"/>
      <c r="AH2168" s="28"/>
      <c r="AI2168" s="28"/>
      <c r="AJ2168" s="28"/>
      <c r="AK2168" s="28"/>
      <c r="AL2168" s="28"/>
      <c r="AM2168" s="28"/>
      <c r="AN2168" s="28"/>
      <c r="AO2168" s="28"/>
    </row>
    <row r="2169" spans="2:41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28"/>
      <c r="AH2169" s="28"/>
      <c r="AI2169" s="28"/>
      <c r="AJ2169" s="28"/>
      <c r="AK2169" s="28"/>
      <c r="AL2169" s="28"/>
      <c r="AM2169" s="28"/>
      <c r="AN2169" s="28"/>
      <c r="AO2169" s="28"/>
    </row>
    <row r="2170" spans="2:41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28"/>
      <c r="AH2170" s="28"/>
      <c r="AI2170" s="28"/>
      <c r="AJ2170" s="28"/>
      <c r="AK2170" s="28"/>
      <c r="AL2170" s="28"/>
      <c r="AM2170" s="28"/>
      <c r="AN2170" s="28"/>
      <c r="AO2170" s="28"/>
    </row>
    <row r="2171" spans="2:41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28"/>
      <c r="AH2171" s="28"/>
      <c r="AI2171" s="28"/>
      <c r="AJ2171" s="28"/>
      <c r="AK2171" s="28"/>
      <c r="AL2171" s="28"/>
      <c r="AM2171" s="28"/>
      <c r="AN2171" s="28"/>
      <c r="AO2171" s="28"/>
    </row>
    <row r="2172" spans="2:41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28"/>
      <c r="AH2172" s="28"/>
      <c r="AI2172" s="28"/>
      <c r="AJ2172" s="28"/>
      <c r="AK2172" s="28"/>
      <c r="AL2172" s="28"/>
      <c r="AM2172" s="28"/>
      <c r="AN2172" s="28"/>
      <c r="AO2172" s="28"/>
    </row>
    <row r="2173" spans="2:41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28"/>
      <c r="AH2173" s="28"/>
      <c r="AI2173" s="28"/>
      <c r="AJ2173" s="28"/>
      <c r="AK2173" s="28"/>
      <c r="AL2173" s="28"/>
      <c r="AM2173" s="28"/>
      <c r="AN2173" s="28"/>
      <c r="AO2173" s="28"/>
    </row>
    <row r="2174" spans="2:41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28"/>
      <c r="AH2174" s="28"/>
      <c r="AI2174" s="28"/>
      <c r="AJ2174" s="28"/>
      <c r="AK2174" s="28"/>
      <c r="AL2174" s="28"/>
      <c r="AM2174" s="28"/>
      <c r="AN2174" s="28"/>
      <c r="AO2174" s="28"/>
    </row>
    <row r="2175" spans="2:41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28"/>
      <c r="AH2175" s="28"/>
      <c r="AI2175" s="28"/>
      <c r="AJ2175" s="28"/>
      <c r="AK2175" s="28"/>
      <c r="AL2175" s="28"/>
      <c r="AM2175" s="28"/>
      <c r="AN2175" s="28"/>
      <c r="AO2175" s="28"/>
    </row>
    <row r="2176" spans="2:41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28"/>
      <c r="AH2176" s="28"/>
      <c r="AI2176" s="28"/>
      <c r="AJ2176" s="28"/>
      <c r="AK2176" s="28"/>
      <c r="AL2176" s="28"/>
      <c r="AM2176" s="28"/>
      <c r="AN2176" s="28"/>
      <c r="AO2176" s="28"/>
    </row>
    <row r="2177" spans="2:41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28"/>
      <c r="AH2177" s="28"/>
      <c r="AI2177" s="28"/>
      <c r="AJ2177" s="28"/>
      <c r="AK2177" s="28"/>
      <c r="AL2177" s="28"/>
      <c r="AM2177" s="28"/>
      <c r="AN2177" s="28"/>
      <c r="AO2177" s="28"/>
    </row>
    <row r="2178" spans="2:41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28"/>
      <c r="AH2178" s="28"/>
      <c r="AI2178" s="28"/>
      <c r="AJ2178" s="28"/>
      <c r="AK2178" s="28"/>
      <c r="AL2178" s="28"/>
      <c r="AM2178" s="28"/>
      <c r="AN2178" s="28"/>
      <c r="AO2178" s="28"/>
    </row>
    <row r="2179" spans="2:41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28"/>
      <c r="AH2179" s="28"/>
      <c r="AI2179" s="28"/>
      <c r="AJ2179" s="28"/>
      <c r="AK2179" s="28"/>
      <c r="AL2179" s="28"/>
      <c r="AM2179" s="28"/>
      <c r="AN2179" s="28"/>
      <c r="AO2179" s="28"/>
    </row>
    <row r="2180" spans="2:41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28"/>
      <c r="AH2180" s="28"/>
      <c r="AI2180" s="28"/>
      <c r="AJ2180" s="28"/>
      <c r="AK2180" s="28"/>
      <c r="AL2180" s="28"/>
      <c r="AM2180" s="28"/>
      <c r="AN2180" s="28"/>
      <c r="AO2180" s="28"/>
    </row>
    <row r="2181" spans="2:41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28"/>
      <c r="AH2181" s="28"/>
      <c r="AI2181" s="28"/>
      <c r="AJ2181" s="28"/>
      <c r="AK2181" s="28"/>
      <c r="AL2181" s="28"/>
      <c r="AM2181" s="28"/>
      <c r="AN2181" s="28"/>
      <c r="AO2181" s="28"/>
    </row>
    <row r="2182" spans="2:41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28"/>
      <c r="AH2182" s="28"/>
      <c r="AI2182" s="28"/>
      <c r="AJ2182" s="28"/>
      <c r="AK2182" s="28"/>
      <c r="AL2182" s="28"/>
      <c r="AM2182" s="28"/>
      <c r="AN2182" s="28"/>
      <c r="AO2182" s="28"/>
    </row>
    <row r="2183" spans="2:41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28"/>
      <c r="AH2183" s="28"/>
      <c r="AI2183" s="28"/>
      <c r="AJ2183" s="28"/>
      <c r="AK2183" s="28"/>
      <c r="AL2183" s="28"/>
      <c r="AM2183" s="28"/>
      <c r="AN2183" s="28"/>
      <c r="AO2183" s="28"/>
    </row>
    <row r="2184" spans="2:41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28"/>
      <c r="AH2184" s="28"/>
      <c r="AI2184" s="28"/>
      <c r="AJ2184" s="28"/>
      <c r="AK2184" s="28"/>
      <c r="AL2184" s="28"/>
      <c r="AM2184" s="28"/>
      <c r="AN2184" s="28"/>
      <c r="AO2184" s="28"/>
    </row>
    <row r="2185" spans="2:41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28"/>
      <c r="AH2185" s="28"/>
      <c r="AI2185" s="28"/>
      <c r="AJ2185" s="28"/>
      <c r="AK2185" s="28"/>
      <c r="AL2185" s="28"/>
      <c r="AM2185" s="28"/>
      <c r="AN2185" s="28"/>
      <c r="AO2185" s="28"/>
    </row>
    <row r="2186" spans="2:41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28"/>
      <c r="AH2186" s="28"/>
      <c r="AI2186" s="28"/>
      <c r="AJ2186" s="28"/>
      <c r="AK2186" s="28"/>
      <c r="AL2186" s="28"/>
      <c r="AM2186" s="28"/>
      <c r="AN2186" s="28"/>
      <c r="AO2186" s="28"/>
    </row>
    <row r="2187" spans="2:41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28"/>
      <c r="AH2187" s="28"/>
      <c r="AI2187" s="28"/>
      <c r="AJ2187" s="28"/>
      <c r="AK2187" s="28"/>
      <c r="AL2187" s="28"/>
      <c r="AM2187" s="28"/>
      <c r="AN2187" s="28"/>
      <c r="AO2187" s="28"/>
    </row>
    <row r="2188" spans="2:41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28"/>
      <c r="AH2188" s="28"/>
      <c r="AI2188" s="28"/>
      <c r="AJ2188" s="28"/>
      <c r="AK2188" s="28"/>
      <c r="AL2188" s="28"/>
      <c r="AM2188" s="28"/>
      <c r="AN2188" s="28"/>
      <c r="AO2188" s="28"/>
    </row>
    <row r="2189" spans="2:41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28"/>
      <c r="AH2189" s="28"/>
      <c r="AI2189" s="28"/>
      <c r="AJ2189" s="28"/>
      <c r="AK2189" s="28"/>
      <c r="AL2189" s="28"/>
      <c r="AM2189" s="28"/>
      <c r="AN2189" s="28"/>
      <c r="AO2189" s="28"/>
    </row>
    <row r="2190" spans="2:41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28"/>
      <c r="AH2190" s="28"/>
      <c r="AI2190" s="28"/>
      <c r="AJ2190" s="28"/>
      <c r="AK2190" s="28"/>
      <c r="AL2190" s="28"/>
      <c r="AM2190" s="28"/>
      <c r="AN2190" s="28"/>
      <c r="AO2190" s="28"/>
    </row>
    <row r="2191" spans="2:41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28"/>
      <c r="AH2191" s="28"/>
      <c r="AI2191" s="28"/>
      <c r="AJ2191" s="28"/>
      <c r="AK2191" s="28"/>
      <c r="AL2191" s="28"/>
      <c r="AM2191" s="28"/>
      <c r="AN2191" s="28"/>
      <c r="AO2191" s="28"/>
    </row>
    <row r="2192" spans="2:41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28"/>
      <c r="AH2192" s="28"/>
      <c r="AI2192" s="28"/>
      <c r="AJ2192" s="28"/>
      <c r="AK2192" s="28"/>
      <c r="AL2192" s="28"/>
      <c r="AM2192" s="28"/>
      <c r="AN2192" s="28"/>
      <c r="AO2192" s="28"/>
    </row>
    <row r="2193" spans="2:41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28"/>
      <c r="AH2193" s="28"/>
      <c r="AI2193" s="28"/>
      <c r="AJ2193" s="28"/>
      <c r="AK2193" s="28"/>
      <c r="AL2193" s="28"/>
      <c r="AM2193" s="28"/>
      <c r="AN2193" s="28"/>
      <c r="AO2193" s="28"/>
    </row>
    <row r="2194" spans="2:41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28"/>
      <c r="AH2194" s="28"/>
      <c r="AI2194" s="28"/>
      <c r="AJ2194" s="28"/>
      <c r="AK2194" s="28"/>
      <c r="AL2194" s="28"/>
      <c r="AM2194" s="28"/>
      <c r="AN2194" s="28"/>
      <c r="AO2194" s="28"/>
    </row>
    <row r="2195" spans="2:41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28"/>
      <c r="AH2195" s="28"/>
      <c r="AI2195" s="28"/>
      <c r="AJ2195" s="28"/>
      <c r="AK2195" s="28"/>
      <c r="AL2195" s="28"/>
      <c r="AM2195" s="28"/>
      <c r="AN2195" s="28"/>
      <c r="AO2195" s="28"/>
    </row>
    <row r="2196" spans="2:41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28"/>
      <c r="AH2196" s="28"/>
      <c r="AI2196" s="28"/>
      <c r="AJ2196" s="28"/>
      <c r="AK2196" s="28"/>
      <c r="AL2196" s="28"/>
      <c r="AM2196" s="28"/>
      <c r="AN2196" s="28"/>
      <c r="AO2196" s="28"/>
    </row>
    <row r="2197" spans="2:41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28"/>
      <c r="AH2197" s="28"/>
      <c r="AI2197" s="28"/>
      <c r="AJ2197" s="28"/>
      <c r="AK2197" s="28"/>
      <c r="AL2197" s="28"/>
      <c r="AM2197" s="28"/>
      <c r="AN2197" s="28"/>
      <c r="AO2197" s="28"/>
    </row>
    <row r="2198" spans="2:41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28"/>
      <c r="AH2198" s="28"/>
      <c r="AI2198" s="28"/>
      <c r="AJ2198" s="28"/>
      <c r="AK2198" s="28"/>
      <c r="AL2198" s="28"/>
      <c r="AM2198" s="28"/>
      <c r="AN2198" s="28"/>
      <c r="AO2198" s="28"/>
    </row>
    <row r="2199" spans="2:41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28"/>
      <c r="AH2199" s="28"/>
      <c r="AI2199" s="28"/>
      <c r="AJ2199" s="28"/>
      <c r="AK2199" s="28"/>
      <c r="AL2199" s="28"/>
      <c r="AM2199" s="28"/>
      <c r="AN2199" s="28"/>
      <c r="AO2199" s="28"/>
    </row>
    <row r="2200" spans="2:41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28"/>
      <c r="AH2200" s="28"/>
      <c r="AI2200" s="28"/>
      <c r="AJ2200" s="28"/>
      <c r="AK2200" s="28"/>
      <c r="AL2200" s="28"/>
      <c r="AM2200" s="28"/>
      <c r="AN2200" s="28"/>
      <c r="AO2200" s="28"/>
    </row>
    <row r="2201" spans="2:41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28"/>
      <c r="AH2201" s="28"/>
      <c r="AI2201" s="28"/>
      <c r="AJ2201" s="28"/>
      <c r="AK2201" s="28"/>
      <c r="AL2201" s="28"/>
      <c r="AM2201" s="28"/>
      <c r="AN2201" s="28"/>
      <c r="AO2201" s="28"/>
    </row>
    <row r="2202" spans="2:41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28"/>
      <c r="AH2202" s="28"/>
      <c r="AI2202" s="28"/>
      <c r="AJ2202" s="28"/>
      <c r="AK2202" s="28"/>
      <c r="AL2202" s="28"/>
      <c r="AM2202" s="28"/>
      <c r="AN2202" s="28"/>
      <c r="AO2202" s="28"/>
    </row>
    <row r="2203" spans="2:41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28"/>
      <c r="AH2203" s="28"/>
      <c r="AI2203" s="28"/>
      <c r="AJ2203" s="28"/>
      <c r="AK2203" s="28"/>
      <c r="AL2203" s="28"/>
      <c r="AM2203" s="28"/>
      <c r="AN2203" s="28"/>
      <c r="AO2203" s="28"/>
    </row>
    <row r="2204" spans="2:41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28"/>
      <c r="AH2204" s="28"/>
      <c r="AI2204" s="28"/>
      <c r="AJ2204" s="28"/>
      <c r="AK2204" s="28"/>
      <c r="AL2204" s="28"/>
      <c r="AM2204" s="28"/>
      <c r="AN2204" s="28"/>
      <c r="AO2204" s="28"/>
    </row>
    <row r="2205" spans="2:41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28"/>
      <c r="AH2205" s="28"/>
      <c r="AI2205" s="28"/>
      <c r="AJ2205" s="28"/>
      <c r="AK2205" s="28"/>
      <c r="AL2205" s="28"/>
      <c r="AM2205" s="28"/>
      <c r="AN2205" s="28"/>
      <c r="AO2205" s="28"/>
    </row>
    <row r="2206" spans="2:41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28"/>
      <c r="AH2206" s="28"/>
      <c r="AI2206" s="28"/>
      <c r="AJ2206" s="28"/>
      <c r="AK2206" s="28"/>
      <c r="AL2206" s="28"/>
      <c r="AM2206" s="28"/>
      <c r="AN2206" s="28"/>
      <c r="AO2206" s="28"/>
    </row>
    <row r="2207" spans="2:41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28"/>
      <c r="AH2207" s="28"/>
      <c r="AI2207" s="28"/>
      <c r="AJ2207" s="28"/>
      <c r="AK2207" s="28"/>
      <c r="AL2207" s="28"/>
      <c r="AM2207" s="28"/>
      <c r="AN2207" s="28"/>
      <c r="AO2207" s="28"/>
    </row>
    <row r="2208" spans="2:41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28"/>
      <c r="AH2208" s="28"/>
      <c r="AI2208" s="28"/>
      <c r="AJ2208" s="28"/>
      <c r="AK2208" s="28"/>
      <c r="AL2208" s="28"/>
      <c r="AM2208" s="28"/>
      <c r="AN2208" s="28"/>
      <c r="AO2208" s="28"/>
    </row>
    <row r="2209" spans="2:41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28"/>
      <c r="AH2209" s="28"/>
      <c r="AI2209" s="28"/>
      <c r="AJ2209" s="28"/>
      <c r="AK2209" s="28"/>
      <c r="AL2209" s="28"/>
      <c r="AM2209" s="28"/>
      <c r="AN2209" s="28"/>
      <c r="AO2209" s="28"/>
    </row>
    <row r="2210" spans="2:41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28"/>
      <c r="AH2210" s="28"/>
      <c r="AI2210" s="28"/>
      <c r="AJ2210" s="28"/>
      <c r="AK2210" s="28"/>
      <c r="AL2210" s="28"/>
      <c r="AM2210" s="28"/>
      <c r="AN2210" s="28"/>
      <c r="AO2210" s="28"/>
    </row>
    <row r="2211" spans="2:41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28"/>
      <c r="AH2211" s="28"/>
      <c r="AI2211" s="28"/>
      <c r="AJ2211" s="28"/>
      <c r="AK2211" s="28"/>
      <c r="AL2211" s="28"/>
      <c r="AM2211" s="28"/>
      <c r="AN2211" s="28"/>
      <c r="AO2211" s="28"/>
    </row>
    <row r="2212" spans="2:41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28"/>
      <c r="AH2212" s="28"/>
      <c r="AI2212" s="28"/>
      <c r="AJ2212" s="28"/>
      <c r="AK2212" s="28"/>
      <c r="AL2212" s="28"/>
      <c r="AM2212" s="28"/>
      <c r="AN2212" s="28"/>
      <c r="AO2212" s="28"/>
    </row>
    <row r="2213" spans="2:41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28"/>
      <c r="AH2213" s="28"/>
      <c r="AI2213" s="28"/>
      <c r="AJ2213" s="28"/>
      <c r="AK2213" s="28"/>
      <c r="AL2213" s="28"/>
      <c r="AM2213" s="28"/>
      <c r="AN2213" s="28"/>
      <c r="AO2213" s="28"/>
    </row>
    <row r="2214" spans="2:41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28"/>
      <c r="AH2214" s="28"/>
      <c r="AI2214" s="28"/>
      <c r="AJ2214" s="28"/>
      <c r="AK2214" s="28"/>
      <c r="AL2214" s="28"/>
      <c r="AM2214" s="28"/>
      <c r="AN2214" s="28"/>
      <c r="AO2214" s="28"/>
    </row>
    <row r="2215" spans="2:41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28"/>
      <c r="AH2215" s="28"/>
      <c r="AI2215" s="28"/>
      <c r="AJ2215" s="28"/>
      <c r="AK2215" s="28"/>
      <c r="AL2215" s="28"/>
      <c r="AM2215" s="28"/>
      <c r="AN2215" s="28"/>
      <c r="AO2215" s="28"/>
    </row>
    <row r="2216" spans="2:41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28"/>
      <c r="AH2216" s="28"/>
      <c r="AI2216" s="28"/>
      <c r="AJ2216" s="28"/>
      <c r="AK2216" s="28"/>
      <c r="AL2216" s="28"/>
      <c r="AM2216" s="28"/>
      <c r="AN2216" s="28"/>
      <c r="AO2216" s="28"/>
    </row>
    <row r="2217" spans="2:41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28"/>
      <c r="AH2217" s="28"/>
      <c r="AI2217" s="28"/>
      <c r="AJ2217" s="28"/>
      <c r="AK2217" s="28"/>
      <c r="AL2217" s="28"/>
      <c r="AM2217" s="28"/>
      <c r="AN2217" s="28"/>
      <c r="AO2217" s="28"/>
    </row>
    <row r="2218" spans="2:41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28"/>
      <c r="AH2218" s="28"/>
      <c r="AI2218" s="28"/>
      <c r="AJ2218" s="28"/>
      <c r="AK2218" s="28"/>
      <c r="AL2218" s="28"/>
      <c r="AM2218" s="28"/>
      <c r="AN2218" s="28"/>
      <c r="AO2218" s="28"/>
    </row>
    <row r="2219" spans="2:41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28"/>
      <c r="AH2219" s="28"/>
      <c r="AI2219" s="28"/>
      <c r="AJ2219" s="28"/>
      <c r="AK2219" s="28"/>
      <c r="AL2219" s="28"/>
      <c r="AM2219" s="28"/>
      <c r="AN2219" s="28"/>
      <c r="AO2219" s="28"/>
    </row>
    <row r="2220" spans="2:41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28"/>
      <c r="AH2220" s="28"/>
      <c r="AI2220" s="28"/>
      <c r="AJ2220" s="28"/>
      <c r="AK2220" s="28"/>
      <c r="AL2220" s="28"/>
      <c r="AM2220" s="28"/>
      <c r="AN2220" s="28"/>
      <c r="AO2220" s="28"/>
    </row>
    <row r="2221" spans="2:41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28"/>
      <c r="AH2221" s="28"/>
      <c r="AI2221" s="28"/>
      <c r="AJ2221" s="28"/>
      <c r="AK2221" s="28"/>
      <c r="AL2221" s="28"/>
      <c r="AM2221" s="28"/>
      <c r="AN2221" s="28"/>
      <c r="AO2221" s="28"/>
    </row>
    <row r="2222" spans="2:41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28"/>
      <c r="AH2222" s="28"/>
      <c r="AI2222" s="28"/>
      <c r="AJ2222" s="28"/>
      <c r="AK2222" s="28"/>
      <c r="AL2222" s="28"/>
      <c r="AM2222" s="28"/>
      <c r="AN2222" s="28"/>
      <c r="AO2222" s="28"/>
    </row>
    <row r="2223" spans="2:41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28"/>
      <c r="AH2223" s="28"/>
      <c r="AI2223" s="28"/>
      <c r="AJ2223" s="28"/>
      <c r="AK2223" s="28"/>
      <c r="AL2223" s="28"/>
      <c r="AM2223" s="28"/>
      <c r="AN2223" s="28"/>
      <c r="AO2223" s="28"/>
    </row>
    <row r="2224" spans="2:41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28"/>
      <c r="AH2224" s="28"/>
      <c r="AI2224" s="28"/>
      <c r="AJ2224" s="28"/>
      <c r="AK2224" s="28"/>
      <c r="AL2224" s="28"/>
      <c r="AM2224" s="28"/>
      <c r="AN2224" s="28"/>
      <c r="AO2224" s="28"/>
    </row>
    <row r="2225" spans="2:41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28"/>
      <c r="AH2225" s="28"/>
      <c r="AI2225" s="28"/>
      <c r="AJ2225" s="28"/>
      <c r="AK2225" s="28"/>
      <c r="AL2225" s="28"/>
      <c r="AM2225" s="28"/>
      <c r="AN2225" s="28"/>
      <c r="AO2225" s="28"/>
    </row>
    <row r="2226" spans="2:41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28"/>
      <c r="AH2226" s="28"/>
      <c r="AI2226" s="28"/>
      <c r="AJ2226" s="28"/>
      <c r="AK2226" s="28"/>
      <c r="AL2226" s="28"/>
      <c r="AM2226" s="28"/>
      <c r="AN2226" s="28"/>
      <c r="AO2226" s="28"/>
    </row>
    <row r="2227" spans="2:41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28"/>
      <c r="AH2227" s="28"/>
      <c r="AI2227" s="28"/>
      <c r="AJ2227" s="28"/>
      <c r="AK2227" s="28"/>
      <c r="AL2227" s="28"/>
      <c r="AM2227" s="28"/>
      <c r="AN2227" s="28"/>
      <c r="AO2227" s="28"/>
    </row>
    <row r="2228" spans="2:41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28"/>
      <c r="AH2228" s="28"/>
      <c r="AI2228" s="28"/>
      <c r="AJ2228" s="28"/>
      <c r="AK2228" s="28"/>
      <c r="AL2228" s="28"/>
      <c r="AM2228" s="28"/>
      <c r="AN2228" s="28"/>
      <c r="AO2228" s="28"/>
    </row>
    <row r="2229" spans="2:41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28"/>
      <c r="AH2229" s="28"/>
      <c r="AI2229" s="28"/>
      <c r="AJ2229" s="28"/>
      <c r="AK2229" s="28"/>
      <c r="AL2229" s="28"/>
      <c r="AM2229" s="28"/>
      <c r="AN2229" s="28"/>
      <c r="AO2229" s="28"/>
    </row>
    <row r="2230" spans="2:41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28"/>
      <c r="AH2230" s="28"/>
      <c r="AI2230" s="28"/>
      <c r="AJ2230" s="28"/>
      <c r="AK2230" s="28"/>
      <c r="AL2230" s="28"/>
      <c r="AM2230" s="28"/>
      <c r="AN2230" s="28"/>
      <c r="AO2230" s="28"/>
    </row>
    <row r="2231" spans="2:41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28"/>
      <c r="AH2231" s="28"/>
      <c r="AI2231" s="28"/>
      <c r="AJ2231" s="28"/>
      <c r="AK2231" s="28"/>
      <c r="AL2231" s="28"/>
      <c r="AM2231" s="28"/>
      <c r="AN2231" s="28"/>
      <c r="AO2231" s="28"/>
    </row>
    <row r="2232" spans="2:41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28"/>
      <c r="AH2232" s="28"/>
      <c r="AI2232" s="28"/>
      <c r="AJ2232" s="28"/>
      <c r="AK2232" s="28"/>
      <c r="AL2232" s="28"/>
      <c r="AM2232" s="28"/>
      <c r="AN2232" s="28"/>
      <c r="AO2232" s="28"/>
    </row>
    <row r="2233" spans="2:41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28"/>
      <c r="AH2233" s="28"/>
      <c r="AI2233" s="28"/>
      <c r="AJ2233" s="28"/>
      <c r="AK2233" s="28"/>
      <c r="AL2233" s="28"/>
      <c r="AM2233" s="28"/>
      <c r="AN2233" s="28"/>
      <c r="AO2233" s="28"/>
    </row>
    <row r="2234" spans="2:41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28"/>
      <c r="AH2234" s="28"/>
      <c r="AI2234" s="28"/>
      <c r="AJ2234" s="28"/>
      <c r="AK2234" s="28"/>
      <c r="AL2234" s="28"/>
      <c r="AM2234" s="28"/>
      <c r="AN2234" s="28"/>
      <c r="AO2234" s="28"/>
    </row>
    <row r="2235" spans="2:41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28"/>
      <c r="AH2235" s="28"/>
      <c r="AI2235" s="28"/>
      <c r="AJ2235" s="28"/>
      <c r="AK2235" s="28"/>
      <c r="AL2235" s="28"/>
      <c r="AM2235" s="28"/>
      <c r="AN2235" s="28"/>
      <c r="AO2235" s="28"/>
    </row>
    <row r="2236" spans="2:41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28"/>
      <c r="AH2236" s="28"/>
      <c r="AI2236" s="28"/>
      <c r="AJ2236" s="28"/>
      <c r="AK2236" s="28"/>
      <c r="AL2236" s="28"/>
      <c r="AM2236" s="28"/>
      <c r="AN2236" s="28"/>
      <c r="AO2236" s="28"/>
    </row>
    <row r="2237" spans="2:41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28"/>
      <c r="AH2237" s="28"/>
      <c r="AI2237" s="28"/>
      <c r="AJ2237" s="28"/>
      <c r="AK2237" s="28"/>
      <c r="AL2237" s="28"/>
      <c r="AM2237" s="28"/>
      <c r="AN2237" s="28"/>
      <c r="AO2237" s="28"/>
    </row>
    <row r="2238" spans="2:41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28"/>
      <c r="AH2238" s="28"/>
      <c r="AI2238" s="28"/>
      <c r="AJ2238" s="28"/>
      <c r="AK2238" s="28"/>
      <c r="AL2238" s="28"/>
      <c r="AM2238" s="28"/>
      <c r="AN2238" s="28"/>
      <c r="AO2238" s="28"/>
    </row>
    <row r="2239" spans="2:41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28"/>
      <c r="AH2239" s="28"/>
      <c r="AI2239" s="28"/>
      <c r="AJ2239" s="28"/>
      <c r="AK2239" s="28"/>
      <c r="AL2239" s="28"/>
      <c r="AM2239" s="28"/>
      <c r="AN2239" s="28"/>
      <c r="AO2239" s="28"/>
    </row>
    <row r="2240" spans="2:41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28"/>
      <c r="AH2240" s="28"/>
      <c r="AI2240" s="28"/>
      <c r="AJ2240" s="28"/>
      <c r="AK2240" s="28"/>
      <c r="AL2240" s="28"/>
      <c r="AM2240" s="28"/>
      <c r="AN2240" s="28"/>
      <c r="AO2240" s="28"/>
    </row>
    <row r="2241" spans="2:41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28"/>
      <c r="AH2241" s="28"/>
      <c r="AI2241" s="28"/>
      <c r="AJ2241" s="28"/>
      <c r="AK2241" s="28"/>
      <c r="AL2241" s="28"/>
      <c r="AM2241" s="28"/>
      <c r="AN2241" s="28"/>
      <c r="AO2241" s="28"/>
    </row>
    <row r="2242" spans="2:41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28"/>
      <c r="AH2242" s="28"/>
      <c r="AI2242" s="28"/>
      <c r="AJ2242" s="28"/>
      <c r="AK2242" s="28"/>
      <c r="AL2242" s="28"/>
      <c r="AM2242" s="28"/>
      <c r="AN2242" s="28"/>
      <c r="AO2242" s="28"/>
    </row>
    <row r="2243" spans="2:41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28"/>
      <c r="AH2243" s="28"/>
      <c r="AI2243" s="28"/>
      <c r="AJ2243" s="28"/>
      <c r="AK2243" s="28"/>
      <c r="AL2243" s="28"/>
      <c r="AM2243" s="28"/>
      <c r="AN2243" s="28"/>
      <c r="AO2243" s="28"/>
    </row>
    <row r="2244" spans="2:41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28"/>
      <c r="AH2244" s="28"/>
      <c r="AI2244" s="28"/>
      <c r="AJ2244" s="28"/>
      <c r="AK2244" s="28"/>
      <c r="AL2244" s="28"/>
      <c r="AM2244" s="28"/>
      <c r="AN2244" s="28"/>
      <c r="AO2244" s="28"/>
    </row>
    <row r="2245" spans="2:41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28"/>
      <c r="AH2245" s="28"/>
      <c r="AI2245" s="28"/>
      <c r="AJ2245" s="28"/>
      <c r="AK2245" s="28"/>
      <c r="AL2245" s="28"/>
      <c r="AM2245" s="28"/>
      <c r="AN2245" s="28"/>
      <c r="AO2245" s="28"/>
    </row>
    <row r="2246" spans="2:41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28"/>
      <c r="AH2246" s="28"/>
      <c r="AI2246" s="28"/>
      <c r="AJ2246" s="28"/>
      <c r="AK2246" s="28"/>
      <c r="AL2246" s="28"/>
      <c r="AM2246" s="28"/>
      <c r="AN2246" s="28"/>
      <c r="AO2246" s="28"/>
    </row>
    <row r="2247" spans="2:41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28"/>
      <c r="AH2247" s="28"/>
      <c r="AI2247" s="28"/>
      <c r="AJ2247" s="28"/>
      <c r="AK2247" s="28"/>
      <c r="AL2247" s="28"/>
      <c r="AM2247" s="28"/>
      <c r="AN2247" s="28"/>
      <c r="AO2247" s="28"/>
    </row>
    <row r="2248" spans="2:41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28"/>
      <c r="AH2248" s="28"/>
      <c r="AI2248" s="28"/>
      <c r="AJ2248" s="28"/>
      <c r="AK2248" s="28"/>
      <c r="AL2248" s="28"/>
      <c r="AM2248" s="28"/>
      <c r="AN2248" s="28"/>
      <c r="AO2248" s="28"/>
    </row>
    <row r="2249" spans="2:41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28"/>
      <c r="AH2249" s="28"/>
      <c r="AI2249" s="28"/>
      <c r="AJ2249" s="28"/>
      <c r="AK2249" s="28"/>
      <c r="AL2249" s="28"/>
      <c r="AM2249" s="28"/>
      <c r="AN2249" s="28"/>
      <c r="AO2249" s="28"/>
    </row>
    <row r="2250" spans="2:41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28"/>
      <c r="AH2250" s="28"/>
      <c r="AI2250" s="28"/>
      <c r="AJ2250" s="28"/>
      <c r="AK2250" s="28"/>
      <c r="AL2250" s="28"/>
      <c r="AM2250" s="28"/>
      <c r="AN2250" s="28"/>
      <c r="AO2250" s="28"/>
    </row>
    <row r="2251" spans="2:41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28"/>
      <c r="AH2251" s="28"/>
      <c r="AI2251" s="28"/>
      <c r="AJ2251" s="28"/>
      <c r="AK2251" s="28"/>
      <c r="AL2251" s="28"/>
      <c r="AM2251" s="28"/>
      <c r="AN2251" s="28"/>
      <c r="AO2251" s="28"/>
    </row>
    <row r="2252" spans="2:41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28"/>
      <c r="AH2252" s="28"/>
      <c r="AI2252" s="28"/>
      <c r="AJ2252" s="28"/>
      <c r="AK2252" s="28"/>
      <c r="AL2252" s="28"/>
      <c r="AM2252" s="28"/>
      <c r="AN2252" s="28"/>
      <c r="AO2252" s="28"/>
    </row>
    <row r="2253" spans="2:41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28"/>
      <c r="AH2253" s="28"/>
      <c r="AI2253" s="28"/>
      <c r="AJ2253" s="28"/>
      <c r="AK2253" s="28"/>
      <c r="AL2253" s="28"/>
      <c r="AM2253" s="28"/>
      <c r="AN2253" s="28"/>
      <c r="AO2253" s="28"/>
    </row>
    <row r="2254" spans="2:41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28"/>
      <c r="AH2254" s="28"/>
      <c r="AI2254" s="28"/>
      <c r="AJ2254" s="28"/>
      <c r="AK2254" s="28"/>
      <c r="AL2254" s="28"/>
      <c r="AM2254" s="28"/>
      <c r="AN2254" s="28"/>
      <c r="AO2254" s="28"/>
    </row>
    <row r="2255" spans="2:41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28"/>
      <c r="AH2255" s="28"/>
      <c r="AI2255" s="28"/>
      <c r="AJ2255" s="28"/>
      <c r="AK2255" s="28"/>
      <c r="AL2255" s="28"/>
      <c r="AM2255" s="28"/>
      <c r="AN2255" s="28"/>
      <c r="AO2255" s="28"/>
    </row>
    <row r="2256" spans="2:41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28"/>
      <c r="AH2256" s="28"/>
      <c r="AI2256" s="28"/>
      <c r="AJ2256" s="28"/>
      <c r="AK2256" s="28"/>
      <c r="AL2256" s="28"/>
      <c r="AM2256" s="28"/>
      <c r="AN2256" s="28"/>
      <c r="AO2256" s="28"/>
    </row>
    <row r="2257" spans="2:41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28"/>
      <c r="AH2257" s="28"/>
      <c r="AI2257" s="28"/>
      <c r="AJ2257" s="28"/>
      <c r="AK2257" s="28"/>
      <c r="AL2257" s="28"/>
      <c r="AM2257" s="28"/>
      <c r="AN2257" s="28"/>
      <c r="AO2257" s="28"/>
    </row>
    <row r="2258" spans="2:41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28"/>
      <c r="AH2258" s="28"/>
      <c r="AI2258" s="28"/>
      <c r="AJ2258" s="28"/>
      <c r="AK2258" s="28"/>
      <c r="AL2258" s="28"/>
      <c r="AM2258" s="28"/>
      <c r="AN2258" s="28"/>
      <c r="AO2258" s="28"/>
    </row>
    <row r="2259" spans="2:41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28"/>
      <c r="AH2259" s="28"/>
      <c r="AI2259" s="28"/>
      <c r="AJ2259" s="28"/>
      <c r="AK2259" s="28"/>
      <c r="AL2259" s="28"/>
      <c r="AM2259" s="28"/>
      <c r="AN2259" s="28"/>
      <c r="AO2259" s="28"/>
    </row>
    <row r="2260" spans="2:41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28"/>
      <c r="AH2260" s="28"/>
      <c r="AI2260" s="28"/>
      <c r="AJ2260" s="28"/>
      <c r="AK2260" s="28"/>
      <c r="AL2260" s="28"/>
      <c r="AM2260" s="28"/>
      <c r="AN2260" s="28"/>
      <c r="AO2260" s="28"/>
    </row>
    <row r="2261" spans="2:41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28"/>
      <c r="AH2261" s="28"/>
      <c r="AI2261" s="28"/>
      <c r="AJ2261" s="28"/>
      <c r="AK2261" s="28"/>
      <c r="AL2261" s="28"/>
      <c r="AM2261" s="28"/>
      <c r="AN2261" s="28"/>
      <c r="AO2261" s="28"/>
    </row>
    <row r="2262" spans="2:41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28"/>
      <c r="AH2262" s="28"/>
      <c r="AI2262" s="28"/>
      <c r="AJ2262" s="28"/>
      <c r="AK2262" s="28"/>
      <c r="AL2262" s="28"/>
      <c r="AM2262" s="28"/>
      <c r="AN2262" s="28"/>
      <c r="AO2262" s="28"/>
    </row>
    <row r="2263" spans="2:41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28"/>
      <c r="AH2263" s="28"/>
      <c r="AI2263" s="28"/>
      <c r="AJ2263" s="28"/>
      <c r="AK2263" s="28"/>
      <c r="AL2263" s="28"/>
      <c r="AM2263" s="28"/>
      <c r="AN2263" s="28"/>
      <c r="AO2263" s="28"/>
    </row>
    <row r="2264" spans="2:41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28"/>
      <c r="AH2264" s="28"/>
      <c r="AI2264" s="28"/>
      <c r="AJ2264" s="28"/>
      <c r="AK2264" s="28"/>
      <c r="AL2264" s="28"/>
      <c r="AM2264" s="28"/>
      <c r="AN2264" s="28"/>
      <c r="AO2264" s="28"/>
    </row>
    <row r="2265" spans="2:41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28"/>
      <c r="AH2265" s="28"/>
      <c r="AI2265" s="28"/>
      <c r="AJ2265" s="28"/>
      <c r="AK2265" s="28"/>
      <c r="AL2265" s="28"/>
      <c r="AM2265" s="28"/>
      <c r="AN2265" s="28"/>
      <c r="AO2265" s="28"/>
    </row>
    <row r="2266" spans="2:41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28"/>
      <c r="AH2266" s="28"/>
      <c r="AI2266" s="28"/>
      <c r="AJ2266" s="28"/>
      <c r="AK2266" s="28"/>
      <c r="AL2266" s="28"/>
      <c r="AM2266" s="28"/>
      <c r="AN2266" s="28"/>
      <c r="AO2266" s="28"/>
    </row>
    <row r="2267" spans="2:41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28"/>
      <c r="AH2267" s="28"/>
      <c r="AI2267" s="28"/>
      <c r="AJ2267" s="28"/>
      <c r="AK2267" s="28"/>
      <c r="AL2267" s="28"/>
      <c r="AM2267" s="28"/>
      <c r="AN2267" s="28"/>
      <c r="AO2267" s="28"/>
    </row>
    <row r="2268" spans="2:41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28"/>
      <c r="AH2268" s="28"/>
      <c r="AI2268" s="28"/>
      <c r="AJ2268" s="28"/>
      <c r="AK2268" s="28"/>
      <c r="AL2268" s="28"/>
      <c r="AM2268" s="28"/>
      <c r="AN2268" s="28"/>
      <c r="AO2268" s="28"/>
    </row>
    <row r="2269" spans="2:41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28"/>
      <c r="AH2269" s="28"/>
      <c r="AI2269" s="28"/>
      <c r="AJ2269" s="28"/>
      <c r="AK2269" s="28"/>
      <c r="AL2269" s="28"/>
      <c r="AM2269" s="28"/>
      <c r="AN2269" s="28"/>
      <c r="AO2269" s="28"/>
    </row>
    <row r="2270" spans="2:41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28"/>
      <c r="AH2270" s="28"/>
      <c r="AI2270" s="28"/>
      <c r="AJ2270" s="28"/>
      <c r="AK2270" s="28"/>
      <c r="AL2270" s="28"/>
      <c r="AM2270" s="28"/>
      <c r="AN2270" s="28"/>
      <c r="AO2270" s="28"/>
    </row>
    <row r="2271" spans="2:41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28"/>
      <c r="AH2271" s="28"/>
      <c r="AI2271" s="28"/>
      <c r="AJ2271" s="28"/>
      <c r="AK2271" s="28"/>
      <c r="AL2271" s="28"/>
      <c r="AM2271" s="28"/>
      <c r="AN2271" s="28"/>
      <c r="AO2271" s="28"/>
    </row>
    <row r="2272" spans="2:41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28"/>
      <c r="AH2272" s="28"/>
      <c r="AI2272" s="28"/>
      <c r="AJ2272" s="28"/>
      <c r="AK2272" s="28"/>
      <c r="AL2272" s="28"/>
      <c r="AM2272" s="28"/>
      <c r="AN2272" s="28"/>
      <c r="AO2272" s="28"/>
    </row>
    <row r="2273" spans="2:41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28"/>
      <c r="AH2273" s="28"/>
      <c r="AI2273" s="28"/>
      <c r="AJ2273" s="28"/>
      <c r="AK2273" s="28"/>
      <c r="AL2273" s="28"/>
      <c r="AM2273" s="28"/>
      <c r="AN2273" s="28"/>
      <c r="AO2273" s="28"/>
    </row>
    <row r="2274" spans="2:41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28"/>
      <c r="AH2274" s="28"/>
      <c r="AI2274" s="28"/>
      <c r="AJ2274" s="28"/>
      <c r="AK2274" s="28"/>
      <c r="AL2274" s="28"/>
      <c r="AM2274" s="28"/>
      <c r="AN2274" s="28"/>
      <c r="AO2274" s="28"/>
    </row>
    <row r="2275" spans="2:41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28"/>
      <c r="AH2275" s="28"/>
      <c r="AI2275" s="28"/>
      <c r="AJ2275" s="28"/>
      <c r="AK2275" s="28"/>
      <c r="AL2275" s="28"/>
      <c r="AM2275" s="28"/>
      <c r="AN2275" s="28"/>
      <c r="AO2275" s="28"/>
    </row>
    <row r="2276" spans="2:41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28"/>
      <c r="AH2276" s="28"/>
      <c r="AI2276" s="28"/>
      <c r="AJ2276" s="28"/>
      <c r="AK2276" s="28"/>
      <c r="AL2276" s="28"/>
      <c r="AM2276" s="28"/>
      <c r="AN2276" s="28"/>
      <c r="AO2276" s="28"/>
    </row>
    <row r="2277" spans="2:41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28"/>
      <c r="AH2277" s="28"/>
      <c r="AI2277" s="28"/>
      <c r="AJ2277" s="28"/>
      <c r="AK2277" s="28"/>
      <c r="AL2277" s="28"/>
      <c r="AM2277" s="28"/>
      <c r="AN2277" s="28"/>
      <c r="AO2277" s="28"/>
    </row>
    <row r="2278" spans="2:41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28"/>
      <c r="AH2278" s="28"/>
      <c r="AI2278" s="28"/>
      <c r="AJ2278" s="28"/>
      <c r="AK2278" s="28"/>
      <c r="AL2278" s="28"/>
      <c r="AM2278" s="28"/>
      <c r="AN2278" s="28"/>
      <c r="AO2278" s="28"/>
    </row>
    <row r="2279" spans="2:41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28"/>
      <c r="AH2279" s="28"/>
      <c r="AI2279" s="28"/>
      <c r="AJ2279" s="28"/>
      <c r="AK2279" s="28"/>
      <c r="AL2279" s="28"/>
      <c r="AM2279" s="28"/>
      <c r="AN2279" s="28"/>
      <c r="AO2279" s="28"/>
    </row>
    <row r="2280" spans="2:41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28"/>
      <c r="AH2280" s="28"/>
      <c r="AI2280" s="28"/>
      <c r="AJ2280" s="28"/>
      <c r="AK2280" s="28"/>
      <c r="AL2280" s="28"/>
      <c r="AM2280" s="28"/>
      <c r="AN2280" s="28"/>
      <c r="AO2280" s="28"/>
    </row>
    <row r="2281" spans="2:41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28"/>
      <c r="AH2281" s="28"/>
      <c r="AI2281" s="28"/>
      <c r="AJ2281" s="28"/>
      <c r="AK2281" s="28"/>
      <c r="AL2281" s="28"/>
      <c r="AM2281" s="28"/>
      <c r="AN2281" s="28"/>
      <c r="AO2281" s="28"/>
    </row>
    <row r="2282" spans="2:41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28"/>
      <c r="AH2282" s="28"/>
      <c r="AI2282" s="28"/>
      <c r="AJ2282" s="28"/>
      <c r="AK2282" s="28"/>
      <c r="AL2282" s="28"/>
      <c r="AM2282" s="28"/>
      <c r="AN2282" s="28"/>
      <c r="AO2282" s="28"/>
    </row>
    <row r="2283" spans="2:41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28"/>
      <c r="AH2283" s="28"/>
      <c r="AI2283" s="28"/>
      <c r="AJ2283" s="28"/>
      <c r="AK2283" s="28"/>
      <c r="AL2283" s="28"/>
      <c r="AM2283" s="28"/>
      <c r="AN2283" s="28"/>
      <c r="AO2283" s="28"/>
    </row>
    <row r="2284" spans="2:41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28"/>
      <c r="AH2284" s="28"/>
      <c r="AI2284" s="28"/>
      <c r="AJ2284" s="28"/>
      <c r="AK2284" s="28"/>
      <c r="AL2284" s="28"/>
      <c r="AM2284" s="28"/>
      <c r="AN2284" s="28"/>
      <c r="AO2284" s="28"/>
    </row>
    <row r="2285" spans="2:41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28"/>
      <c r="AH2285" s="28"/>
      <c r="AI2285" s="28"/>
      <c r="AJ2285" s="28"/>
      <c r="AK2285" s="28"/>
      <c r="AL2285" s="28"/>
      <c r="AM2285" s="28"/>
      <c r="AN2285" s="28"/>
      <c r="AO2285" s="28"/>
    </row>
    <row r="2286" spans="2:41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28"/>
      <c r="AH2286" s="28"/>
      <c r="AI2286" s="28"/>
      <c r="AJ2286" s="28"/>
      <c r="AK2286" s="28"/>
      <c r="AL2286" s="28"/>
      <c r="AM2286" s="28"/>
      <c r="AN2286" s="28"/>
      <c r="AO2286" s="28"/>
    </row>
    <row r="2287" spans="2:41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28"/>
      <c r="AH2287" s="28"/>
      <c r="AI2287" s="28"/>
      <c r="AJ2287" s="28"/>
      <c r="AK2287" s="28"/>
      <c r="AL2287" s="28"/>
      <c r="AM2287" s="28"/>
      <c r="AN2287" s="28"/>
      <c r="AO2287" s="28"/>
    </row>
    <row r="2288" spans="2:41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28"/>
      <c r="AH2288" s="28"/>
      <c r="AI2288" s="28"/>
      <c r="AJ2288" s="28"/>
      <c r="AK2288" s="28"/>
      <c r="AL2288" s="28"/>
      <c r="AM2288" s="28"/>
      <c r="AN2288" s="28"/>
      <c r="AO2288" s="28"/>
    </row>
    <row r="2289" spans="2:41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28"/>
      <c r="AH2289" s="28"/>
      <c r="AI2289" s="28"/>
      <c r="AJ2289" s="28"/>
      <c r="AK2289" s="28"/>
      <c r="AL2289" s="28"/>
      <c r="AM2289" s="28"/>
      <c r="AN2289" s="28"/>
      <c r="AO2289" s="28"/>
    </row>
    <row r="2290" spans="2:41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28"/>
      <c r="AH2290" s="28"/>
      <c r="AI2290" s="28"/>
      <c r="AJ2290" s="28"/>
      <c r="AK2290" s="28"/>
      <c r="AL2290" s="28"/>
      <c r="AM2290" s="28"/>
      <c r="AN2290" s="28"/>
      <c r="AO2290" s="28"/>
    </row>
    <row r="2291" spans="2:41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28"/>
      <c r="AH2291" s="28"/>
      <c r="AI2291" s="28"/>
      <c r="AJ2291" s="28"/>
      <c r="AK2291" s="28"/>
      <c r="AL2291" s="28"/>
      <c r="AM2291" s="28"/>
      <c r="AN2291" s="28"/>
      <c r="AO2291" s="28"/>
    </row>
    <row r="2292" spans="2:41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28"/>
      <c r="AH2292" s="28"/>
      <c r="AI2292" s="28"/>
      <c r="AJ2292" s="28"/>
      <c r="AK2292" s="28"/>
      <c r="AL2292" s="28"/>
      <c r="AM2292" s="28"/>
      <c r="AN2292" s="28"/>
      <c r="AO2292" s="28"/>
    </row>
    <row r="2293" spans="2:41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28"/>
      <c r="AH2293" s="28"/>
      <c r="AI2293" s="28"/>
      <c r="AJ2293" s="28"/>
      <c r="AK2293" s="28"/>
      <c r="AL2293" s="28"/>
      <c r="AM2293" s="28"/>
      <c r="AN2293" s="28"/>
      <c r="AO2293" s="28"/>
    </row>
    <row r="2294" spans="2:41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28"/>
      <c r="AH2294" s="28"/>
      <c r="AI2294" s="28"/>
      <c r="AJ2294" s="28"/>
      <c r="AK2294" s="28"/>
      <c r="AL2294" s="28"/>
      <c r="AM2294" s="28"/>
      <c r="AN2294" s="28"/>
      <c r="AO2294" s="28"/>
    </row>
    <row r="2295" spans="2:41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28"/>
      <c r="AH2295" s="28"/>
      <c r="AI2295" s="28"/>
      <c r="AJ2295" s="28"/>
      <c r="AK2295" s="28"/>
      <c r="AL2295" s="28"/>
      <c r="AM2295" s="28"/>
      <c r="AN2295" s="28"/>
      <c r="AO2295" s="28"/>
    </row>
    <row r="2296" spans="2:41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28"/>
      <c r="AH2296" s="28"/>
      <c r="AI2296" s="28"/>
      <c r="AJ2296" s="28"/>
      <c r="AK2296" s="28"/>
      <c r="AL2296" s="28"/>
      <c r="AM2296" s="28"/>
      <c r="AN2296" s="28"/>
      <c r="AO2296" s="28"/>
    </row>
    <row r="2297" spans="2:41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28"/>
      <c r="AH2297" s="28"/>
      <c r="AI2297" s="28"/>
      <c r="AJ2297" s="28"/>
      <c r="AK2297" s="28"/>
      <c r="AL2297" s="28"/>
      <c r="AM2297" s="28"/>
      <c r="AN2297" s="28"/>
      <c r="AO2297" s="28"/>
    </row>
    <row r="2298" spans="2:41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28"/>
      <c r="AH2298" s="28"/>
      <c r="AI2298" s="28"/>
      <c r="AJ2298" s="28"/>
      <c r="AK2298" s="28"/>
      <c r="AL2298" s="28"/>
      <c r="AM2298" s="28"/>
      <c r="AN2298" s="28"/>
      <c r="AO2298" s="28"/>
    </row>
    <row r="2299" spans="2:41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28"/>
      <c r="AH2299" s="28"/>
      <c r="AI2299" s="28"/>
      <c r="AJ2299" s="28"/>
      <c r="AK2299" s="28"/>
      <c r="AL2299" s="28"/>
      <c r="AM2299" s="28"/>
      <c r="AN2299" s="28"/>
      <c r="AO2299" s="28"/>
    </row>
    <row r="2300" spans="2:41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28"/>
      <c r="AH2300" s="28"/>
      <c r="AI2300" s="28"/>
      <c r="AJ2300" s="28"/>
      <c r="AK2300" s="28"/>
      <c r="AL2300" s="28"/>
      <c r="AM2300" s="28"/>
      <c r="AN2300" s="28"/>
      <c r="AO2300" s="28"/>
    </row>
    <row r="2301" spans="2:41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28"/>
      <c r="AH2301" s="28"/>
      <c r="AI2301" s="28"/>
      <c r="AJ2301" s="28"/>
      <c r="AK2301" s="28"/>
      <c r="AL2301" s="28"/>
      <c r="AM2301" s="28"/>
      <c r="AN2301" s="28"/>
      <c r="AO2301" s="28"/>
    </row>
    <row r="2302" spans="2:41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28"/>
      <c r="AH2302" s="28"/>
      <c r="AI2302" s="28"/>
      <c r="AJ2302" s="28"/>
      <c r="AK2302" s="28"/>
      <c r="AL2302" s="28"/>
      <c r="AM2302" s="28"/>
      <c r="AN2302" s="28"/>
      <c r="AO2302" s="28"/>
    </row>
    <row r="2303" spans="2:41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28"/>
      <c r="AH2303" s="28"/>
      <c r="AI2303" s="28"/>
      <c r="AJ2303" s="28"/>
      <c r="AK2303" s="28"/>
      <c r="AL2303" s="28"/>
      <c r="AM2303" s="28"/>
      <c r="AN2303" s="28"/>
      <c r="AO2303" s="28"/>
    </row>
    <row r="2304" spans="2:41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28"/>
      <c r="AH2304" s="28"/>
      <c r="AI2304" s="28"/>
      <c r="AJ2304" s="28"/>
      <c r="AK2304" s="28"/>
      <c r="AL2304" s="28"/>
      <c r="AM2304" s="28"/>
      <c r="AN2304" s="28"/>
      <c r="AO2304" s="28"/>
    </row>
    <row r="2305" spans="2:41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28"/>
      <c r="AH2305" s="28"/>
      <c r="AI2305" s="28"/>
      <c r="AJ2305" s="28"/>
      <c r="AK2305" s="28"/>
      <c r="AL2305" s="28"/>
      <c r="AM2305" s="28"/>
      <c r="AN2305" s="28"/>
      <c r="AO2305" s="28"/>
    </row>
    <row r="2306" spans="2:41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28"/>
      <c r="AH2306" s="28"/>
      <c r="AI2306" s="28"/>
      <c r="AJ2306" s="28"/>
      <c r="AK2306" s="28"/>
      <c r="AL2306" s="28"/>
      <c r="AM2306" s="28"/>
      <c r="AN2306" s="28"/>
      <c r="AO2306" s="28"/>
    </row>
    <row r="2307" spans="2:41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28"/>
      <c r="AH2307" s="28"/>
      <c r="AI2307" s="28"/>
      <c r="AJ2307" s="28"/>
      <c r="AK2307" s="28"/>
      <c r="AL2307" s="28"/>
      <c r="AM2307" s="28"/>
      <c r="AN2307" s="28"/>
      <c r="AO2307" s="28"/>
    </row>
    <row r="2308" spans="2:41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28"/>
      <c r="AH2308" s="28"/>
      <c r="AI2308" s="28"/>
      <c r="AJ2308" s="28"/>
      <c r="AK2308" s="28"/>
      <c r="AL2308" s="28"/>
      <c r="AM2308" s="28"/>
      <c r="AN2308" s="28"/>
      <c r="AO2308" s="28"/>
    </row>
    <row r="2309" spans="2:41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28"/>
      <c r="AH2309" s="28"/>
      <c r="AI2309" s="28"/>
      <c r="AJ2309" s="28"/>
      <c r="AK2309" s="28"/>
      <c r="AL2309" s="28"/>
      <c r="AM2309" s="28"/>
      <c r="AN2309" s="28"/>
      <c r="AO2309" s="28"/>
    </row>
    <row r="2310" spans="2:41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28"/>
      <c r="AH2310" s="28"/>
      <c r="AI2310" s="28"/>
      <c r="AJ2310" s="28"/>
      <c r="AK2310" s="28"/>
      <c r="AL2310" s="28"/>
      <c r="AM2310" s="28"/>
      <c r="AN2310" s="28"/>
      <c r="AO2310" s="28"/>
    </row>
    <row r="2311" spans="2:41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28"/>
      <c r="AH2311" s="28"/>
      <c r="AI2311" s="28"/>
      <c r="AJ2311" s="28"/>
      <c r="AK2311" s="28"/>
      <c r="AL2311" s="28"/>
      <c r="AM2311" s="28"/>
      <c r="AN2311" s="28"/>
      <c r="AO2311" s="28"/>
    </row>
    <row r="2312" spans="2:41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28"/>
      <c r="AH2312" s="28"/>
      <c r="AI2312" s="28"/>
      <c r="AJ2312" s="28"/>
      <c r="AK2312" s="28"/>
      <c r="AL2312" s="28"/>
      <c r="AM2312" s="28"/>
      <c r="AN2312" s="28"/>
      <c r="AO2312" s="28"/>
    </row>
    <row r="2313" spans="2:41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28"/>
      <c r="AH2313" s="28"/>
      <c r="AI2313" s="28"/>
      <c r="AJ2313" s="28"/>
      <c r="AK2313" s="28"/>
      <c r="AL2313" s="28"/>
      <c r="AM2313" s="28"/>
      <c r="AN2313" s="28"/>
      <c r="AO2313" s="28"/>
    </row>
    <row r="2314" spans="2:41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28"/>
      <c r="AH2314" s="28"/>
      <c r="AI2314" s="28"/>
      <c r="AJ2314" s="28"/>
      <c r="AK2314" s="28"/>
      <c r="AL2314" s="28"/>
      <c r="AM2314" s="28"/>
      <c r="AN2314" s="28"/>
      <c r="AO2314" s="28"/>
    </row>
    <row r="2315" spans="2:41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28"/>
      <c r="AH2315" s="28"/>
      <c r="AI2315" s="28"/>
      <c r="AJ2315" s="28"/>
      <c r="AK2315" s="28"/>
      <c r="AL2315" s="28"/>
      <c r="AM2315" s="28"/>
      <c r="AN2315" s="28"/>
      <c r="AO2315" s="28"/>
    </row>
    <row r="2316" spans="2:41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28"/>
      <c r="AH2316" s="28"/>
      <c r="AI2316" s="28"/>
      <c r="AJ2316" s="28"/>
      <c r="AK2316" s="28"/>
      <c r="AL2316" s="28"/>
      <c r="AM2316" s="28"/>
      <c r="AN2316" s="28"/>
      <c r="AO2316" s="28"/>
    </row>
    <row r="2317" spans="2:41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28"/>
      <c r="AH2317" s="28"/>
      <c r="AI2317" s="28"/>
      <c r="AJ2317" s="28"/>
      <c r="AK2317" s="28"/>
      <c r="AL2317" s="28"/>
      <c r="AM2317" s="28"/>
      <c r="AN2317" s="28"/>
      <c r="AO2317" s="28"/>
    </row>
    <row r="2318" spans="2:41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28"/>
      <c r="AH2318" s="28"/>
      <c r="AI2318" s="28"/>
      <c r="AJ2318" s="28"/>
      <c r="AK2318" s="28"/>
      <c r="AL2318" s="28"/>
      <c r="AM2318" s="28"/>
      <c r="AN2318" s="28"/>
      <c r="AO2318" s="28"/>
    </row>
    <row r="2319" spans="2:41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28"/>
      <c r="AH2319" s="28"/>
      <c r="AI2319" s="28"/>
      <c r="AJ2319" s="28"/>
      <c r="AK2319" s="28"/>
      <c r="AL2319" s="28"/>
      <c r="AM2319" s="28"/>
      <c r="AN2319" s="28"/>
      <c r="AO2319" s="28"/>
    </row>
    <row r="2320" spans="2:41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28"/>
      <c r="AH2320" s="28"/>
      <c r="AI2320" s="28"/>
      <c r="AJ2320" s="28"/>
      <c r="AK2320" s="28"/>
      <c r="AL2320" s="28"/>
      <c r="AM2320" s="28"/>
      <c r="AN2320" s="28"/>
      <c r="AO2320" s="28"/>
    </row>
    <row r="2321" spans="2:41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28"/>
      <c r="AH2321" s="28"/>
      <c r="AI2321" s="28"/>
      <c r="AJ2321" s="28"/>
      <c r="AK2321" s="28"/>
      <c r="AL2321" s="28"/>
      <c r="AM2321" s="28"/>
      <c r="AN2321" s="28"/>
      <c r="AO2321" s="28"/>
    </row>
    <row r="2322" spans="2:41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28"/>
      <c r="AH2322" s="28"/>
      <c r="AI2322" s="28"/>
      <c r="AJ2322" s="28"/>
      <c r="AK2322" s="28"/>
      <c r="AL2322" s="28"/>
      <c r="AM2322" s="28"/>
      <c r="AN2322" s="28"/>
      <c r="AO2322" s="28"/>
    </row>
    <row r="2323" spans="2:41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28"/>
      <c r="AH2323" s="28"/>
      <c r="AI2323" s="28"/>
      <c r="AJ2323" s="28"/>
      <c r="AK2323" s="28"/>
      <c r="AL2323" s="28"/>
      <c r="AM2323" s="28"/>
      <c r="AN2323" s="28"/>
      <c r="AO2323" s="28"/>
    </row>
    <row r="2324" spans="2:41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28"/>
      <c r="AH2324" s="28"/>
      <c r="AI2324" s="28"/>
      <c r="AJ2324" s="28"/>
      <c r="AK2324" s="28"/>
      <c r="AL2324" s="28"/>
      <c r="AM2324" s="28"/>
      <c r="AN2324" s="28"/>
      <c r="AO2324" s="28"/>
    </row>
    <row r="2325" spans="2:41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28"/>
      <c r="AH2325" s="28"/>
      <c r="AI2325" s="28"/>
      <c r="AJ2325" s="28"/>
      <c r="AK2325" s="28"/>
      <c r="AL2325" s="28"/>
      <c r="AM2325" s="28"/>
      <c r="AN2325" s="28"/>
      <c r="AO2325" s="28"/>
    </row>
    <row r="2326" spans="2:41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28"/>
      <c r="AH2326" s="28"/>
      <c r="AI2326" s="28"/>
      <c r="AJ2326" s="28"/>
      <c r="AK2326" s="28"/>
      <c r="AL2326" s="28"/>
      <c r="AM2326" s="28"/>
      <c r="AN2326" s="28"/>
      <c r="AO2326" s="28"/>
    </row>
    <row r="2327" spans="2:41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28"/>
      <c r="AH2327" s="28"/>
      <c r="AI2327" s="28"/>
      <c r="AJ2327" s="28"/>
      <c r="AK2327" s="28"/>
      <c r="AL2327" s="28"/>
      <c r="AM2327" s="28"/>
      <c r="AN2327" s="28"/>
      <c r="AO2327" s="28"/>
    </row>
    <row r="2328" spans="2:41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28"/>
      <c r="AH2328" s="28"/>
      <c r="AI2328" s="28"/>
      <c r="AJ2328" s="28"/>
      <c r="AK2328" s="28"/>
      <c r="AL2328" s="28"/>
      <c r="AM2328" s="28"/>
      <c r="AN2328" s="28"/>
      <c r="AO2328" s="28"/>
    </row>
    <row r="2329" spans="2:41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28"/>
      <c r="AH2329" s="28"/>
      <c r="AI2329" s="28"/>
      <c r="AJ2329" s="28"/>
      <c r="AK2329" s="28"/>
      <c r="AL2329" s="28"/>
      <c r="AM2329" s="28"/>
      <c r="AN2329" s="28"/>
      <c r="AO2329" s="28"/>
    </row>
    <row r="2330" spans="2:41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28"/>
      <c r="AH2330" s="28"/>
      <c r="AI2330" s="28"/>
      <c r="AJ2330" s="28"/>
      <c r="AK2330" s="28"/>
      <c r="AL2330" s="28"/>
      <c r="AM2330" s="28"/>
      <c r="AN2330" s="28"/>
      <c r="AO2330" s="28"/>
    </row>
    <row r="2331" spans="2:41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28"/>
      <c r="AH2331" s="28"/>
      <c r="AI2331" s="28"/>
      <c r="AJ2331" s="28"/>
      <c r="AK2331" s="28"/>
      <c r="AL2331" s="28"/>
      <c r="AM2331" s="28"/>
      <c r="AN2331" s="28"/>
      <c r="AO2331" s="28"/>
    </row>
    <row r="2332" spans="2:41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28"/>
      <c r="AH2332" s="28"/>
      <c r="AI2332" s="28"/>
      <c r="AJ2332" s="28"/>
      <c r="AK2332" s="28"/>
      <c r="AL2332" s="28"/>
      <c r="AM2332" s="28"/>
      <c r="AN2332" s="28"/>
      <c r="AO2332" s="28"/>
    </row>
    <row r="2333" spans="2:41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28"/>
      <c r="AH2333" s="28"/>
      <c r="AI2333" s="28"/>
      <c r="AJ2333" s="28"/>
      <c r="AK2333" s="28"/>
      <c r="AL2333" s="28"/>
      <c r="AM2333" s="28"/>
      <c r="AN2333" s="28"/>
      <c r="AO2333" s="28"/>
    </row>
    <row r="2334" spans="2:41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28"/>
      <c r="AH2334" s="28"/>
      <c r="AI2334" s="28"/>
      <c r="AJ2334" s="28"/>
      <c r="AK2334" s="28"/>
      <c r="AL2334" s="28"/>
      <c r="AM2334" s="28"/>
      <c r="AN2334" s="28"/>
      <c r="AO2334" s="28"/>
    </row>
    <row r="2335" spans="2:41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28"/>
      <c r="AH2335" s="28"/>
      <c r="AI2335" s="28"/>
      <c r="AJ2335" s="28"/>
      <c r="AK2335" s="28"/>
      <c r="AL2335" s="28"/>
      <c r="AM2335" s="28"/>
      <c r="AN2335" s="28"/>
      <c r="AO2335" s="28"/>
    </row>
    <row r="2336" spans="2:41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28"/>
      <c r="AH2336" s="28"/>
      <c r="AI2336" s="28"/>
      <c r="AJ2336" s="28"/>
      <c r="AK2336" s="28"/>
      <c r="AL2336" s="28"/>
      <c r="AM2336" s="28"/>
      <c r="AN2336" s="28"/>
      <c r="AO2336" s="28"/>
    </row>
    <row r="2337" spans="2:41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28"/>
      <c r="AH2337" s="28"/>
      <c r="AI2337" s="28"/>
      <c r="AJ2337" s="28"/>
      <c r="AK2337" s="28"/>
      <c r="AL2337" s="28"/>
      <c r="AM2337" s="28"/>
      <c r="AN2337" s="28"/>
      <c r="AO2337" s="28"/>
    </row>
    <row r="2338" spans="2:41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28"/>
      <c r="AH2338" s="28"/>
      <c r="AI2338" s="28"/>
      <c r="AJ2338" s="28"/>
      <c r="AK2338" s="28"/>
      <c r="AL2338" s="28"/>
      <c r="AM2338" s="28"/>
      <c r="AN2338" s="28"/>
      <c r="AO2338" s="28"/>
    </row>
    <row r="2339" spans="2:41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28"/>
      <c r="AH2339" s="28"/>
      <c r="AI2339" s="28"/>
      <c r="AJ2339" s="28"/>
      <c r="AK2339" s="28"/>
      <c r="AL2339" s="28"/>
      <c r="AM2339" s="28"/>
      <c r="AN2339" s="28"/>
      <c r="AO2339" s="28"/>
    </row>
    <row r="2340" spans="2:41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28"/>
      <c r="AH2340" s="28"/>
      <c r="AI2340" s="28"/>
      <c r="AJ2340" s="28"/>
      <c r="AK2340" s="28"/>
      <c r="AL2340" s="28"/>
      <c r="AM2340" s="28"/>
      <c r="AN2340" s="28"/>
      <c r="AO2340" s="28"/>
    </row>
    <row r="2341" spans="2:41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28"/>
      <c r="AH2341" s="28"/>
      <c r="AI2341" s="28"/>
      <c r="AJ2341" s="28"/>
      <c r="AK2341" s="28"/>
      <c r="AL2341" s="28"/>
      <c r="AM2341" s="28"/>
      <c r="AN2341" s="28"/>
      <c r="AO2341" s="28"/>
    </row>
    <row r="2342" spans="2:41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28"/>
      <c r="AH2342" s="28"/>
      <c r="AI2342" s="28"/>
      <c r="AJ2342" s="28"/>
      <c r="AK2342" s="28"/>
      <c r="AL2342" s="28"/>
      <c r="AM2342" s="28"/>
      <c r="AN2342" s="28"/>
      <c r="AO2342" s="28"/>
    </row>
    <row r="2343" spans="2:41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28"/>
      <c r="AH2343" s="28"/>
      <c r="AI2343" s="28"/>
      <c r="AJ2343" s="28"/>
      <c r="AK2343" s="28"/>
      <c r="AL2343" s="28"/>
      <c r="AM2343" s="28"/>
      <c r="AN2343" s="28"/>
      <c r="AO2343" s="28"/>
    </row>
    <row r="2344" spans="2:41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28"/>
      <c r="AH2344" s="28"/>
      <c r="AI2344" s="28"/>
      <c r="AJ2344" s="28"/>
      <c r="AK2344" s="28"/>
      <c r="AL2344" s="28"/>
      <c r="AM2344" s="28"/>
      <c r="AN2344" s="28"/>
      <c r="AO2344" s="28"/>
    </row>
    <row r="2345" spans="2:41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28"/>
      <c r="AH2345" s="28"/>
      <c r="AI2345" s="28"/>
      <c r="AJ2345" s="28"/>
      <c r="AK2345" s="28"/>
      <c r="AL2345" s="28"/>
      <c r="AM2345" s="28"/>
      <c r="AN2345" s="28"/>
      <c r="AO2345" s="28"/>
    </row>
    <row r="2346" spans="2:41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28"/>
      <c r="AH2346" s="28"/>
      <c r="AI2346" s="28"/>
      <c r="AJ2346" s="28"/>
      <c r="AK2346" s="28"/>
      <c r="AL2346" s="28"/>
      <c r="AM2346" s="28"/>
      <c r="AN2346" s="28"/>
      <c r="AO2346" s="28"/>
    </row>
    <row r="2347" spans="2:41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28"/>
      <c r="AH2347" s="28"/>
      <c r="AI2347" s="28"/>
      <c r="AJ2347" s="28"/>
      <c r="AK2347" s="28"/>
      <c r="AL2347" s="28"/>
      <c r="AM2347" s="28"/>
      <c r="AN2347" s="28"/>
      <c r="AO2347" s="28"/>
    </row>
    <row r="2348" spans="2:41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28"/>
      <c r="AH2348" s="28"/>
      <c r="AI2348" s="28"/>
      <c r="AJ2348" s="28"/>
      <c r="AK2348" s="28"/>
      <c r="AL2348" s="28"/>
      <c r="AM2348" s="28"/>
      <c r="AN2348" s="28"/>
      <c r="AO2348" s="28"/>
    </row>
    <row r="2349" spans="2:41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28"/>
      <c r="AH2349" s="28"/>
      <c r="AI2349" s="28"/>
      <c r="AJ2349" s="28"/>
      <c r="AK2349" s="28"/>
      <c r="AL2349" s="28"/>
      <c r="AM2349" s="28"/>
      <c r="AN2349" s="28"/>
      <c r="AO2349" s="28"/>
    </row>
    <row r="2350" spans="2:41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28"/>
      <c r="AH2350" s="28"/>
      <c r="AI2350" s="28"/>
      <c r="AJ2350" s="28"/>
      <c r="AK2350" s="28"/>
      <c r="AL2350" s="28"/>
      <c r="AM2350" s="28"/>
      <c r="AN2350" s="28"/>
      <c r="AO2350" s="28"/>
    </row>
    <row r="2351" spans="2:41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28"/>
      <c r="AH2351" s="28"/>
      <c r="AI2351" s="28"/>
      <c r="AJ2351" s="28"/>
      <c r="AK2351" s="28"/>
      <c r="AL2351" s="28"/>
      <c r="AM2351" s="28"/>
      <c r="AN2351" s="28"/>
      <c r="AO2351" s="28"/>
    </row>
    <row r="2352" spans="2:41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28"/>
      <c r="AH2352" s="28"/>
      <c r="AI2352" s="28"/>
      <c r="AJ2352" s="28"/>
      <c r="AK2352" s="28"/>
      <c r="AL2352" s="28"/>
      <c r="AM2352" s="28"/>
      <c r="AN2352" s="28"/>
      <c r="AO2352" s="28"/>
    </row>
    <row r="2353" spans="2:41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28"/>
      <c r="AH2353" s="28"/>
      <c r="AI2353" s="28"/>
      <c r="AJ2353" s="28"/>
      <c r="AK2353" s="28"/>
      <c r="AL2353" s="28"/>
      <c r="AM2353" s="28"/>
      <c r="AN2353" s="28"/>
      <c r="AO2353" s="28"/>
    </row>
    <row r="2354" spans="2:41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28"/>
      <c r="AH2354" s="28"/>
      <c r="AI2354" s="28"/>
      <c r="AJ2354" s="28"/>
      <c r="AK2354" s="28"/>
      <c r="AL2354" s="28"/>
      <c r="AM2354" s="28"/>
      <c r="AN2354" s="28"/>
      <c r="AO2354" s="28"/>
    </row>
    <row r="2355" spans="2:41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28"/>
      <c r="AH2355" s="28"/>
      <c r="AI2355" s="28"/>
      <c r="AJ2355" s="28"/>
      <c r="AK2355" s="28"/>
      <c r="AL2355" s="28"/>
      <c r="AM2355" s="28"/>
      <c r="AN2355" s="28"/>
      <c r="AO2355" s="28"/>
    </row>
    <row r="2356" spans="2:41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28"/>
      <c r="AH2356" s="28"/>
      <c r="AI2356" s="28"/>
      <c r="AJ2356" s="28"/>
      <c r="AK2356" s="28"/>
      <c r="AL2356" s="28"/>
      <c r="AM2356" s="28"/>
      <c r="AN2356" s="28"/>
      <c r="AO2356" s="28"/>
    </row>
    <row r="2357" spans="2:41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28"/>
      <c r="AH2357" s="28"/>
      <c r="AI2357" s="28"/>
      <c r="AJ2357" s="28"/>
      <c r="AK2357" s="28"/>
      <c r="AL2357" s="28"/>
      <c r="AM2357" s="28"/>
      <c r="AN2357" s="28"/>
      <c r="AO2357" s="28"/>
    </row>
    <row r="2358" spans="2:41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28"/>
      <c r="AH2358" s="28"/>
      <c r="AI2358" s="28"/>
      <c r="AJ2358" s="28"/>
      <c r="AK2358" s="28"/>
      <c r="AL2358" s="28"/>
      <c r="AM2358" s="28"/>
      <c r="AN2358" s="28"/>
      <c r="AO2358" s="28"/>
    </row>
    <row r="2359" spans="2:41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28"/>
      <c r="AH2359" s="28"/>
      <c r="AI2359" s="28"/>
      <c r="AJ2359" s="28"/>
      <c r="AK2359" s="28"/>
      <c r="AL2359" s="28"/>
      <c r="AM2359" s="28"/>
      <c r="AN2359" s="28"/>
      <c r="AO2359" s="28"/>
    </row>
    <row r="2360" spans="2:41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28"/>
      <c r="AH2360" s="28"/>
      <c r="AI2360" s="28"/>
      <c r="AJ2360" s="28"/>
      <c r="AK2360" s="28"/>
      <c r="AL2360" s="28"/>
      <c r="AM2360" s="28"/>
      <c r="AN2360" s="28"/>
      <c r="AO2360" s="28"/>
    </row>
    <row r="2361" spans="2:41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28"/>
      <c r="AH2361" s="28"/>
      <c r="AI2361" s="28"/>
      <c r="AJ2361" s="28"/>
      <c r="AK2361" s="28"/>
      <c r="AL2361" s="28"/>
      <c r="AM2361" s="28"/>
      <c r="AN2361" s="28"/>
      <c r="AO2361" s="28"/>
    </row>
    <row r="2362" spans="2:41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28"/>
      <c r="AH2362" s="28"/>
      <c r="AI2362" s="28"/>
      <c r="AJ2362" s="28"/>
      <c r="AK2362" s="28"/>
      <c r="AL2362" s="28"/>
      <c r="AM2362" s="28"/>
      <c r="AN2362" s="28"/>
      <c r="AO2362" s="28"/>
    </row>
    <row r="2363" spans="2:41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28"/>
      <c r="AH2363" s="28"/>
      <c r="AI2363" s="28"/>
      <c r="AJ2363" s="28"/>
      <c r="AK2363" s="28"/>
      <c r="AL2363" s="28"/>
      <c r="AM2363" s="28"/>
      <c r="AN2363" s="28"/>
      <c r="AO2363" s="28"/>
    </row>
    <row r="2364" spans="2:41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28"/>
      <c r="AH2364" s="28"/>
      <c r="AI2364" s="28"/>
      <c r="AJ2364" s="28"/>
      <c r="AK2364" s="28"/>
      <c r="AL2364" s="28"/>
      <c r="AM2364" s="28"/>
      <c r="AN2364" s="28"/>
      <c r="AO2364" s="28"/>
    </row>
    <row r="2365" spans="2:41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28"/>
      <c r="AH2365" s="28"/>
      <c r="AI2365" s="28"/>
      <c r="AJ2365" s="28"/>
      <c r="AK2365" s="28"/>
      <c r="AL2365" s="28"/>
      <c r="AM2365" s="28"/>
      <c r="AN2365" s="28"/>
      <c r="AO2365" s="28"/>
    </row>
    <row r="2366" spans="2:41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28"/>
      <c r="AH2366" s="28"/>
      <c r="AI2366" s="28"/>
      <c r="AJ2366" s="28"/>
      <c r="AK2366" s="28"/>
      <c r="AL2366" s="28"/>
      <c r="AM2366" s="28"/>
      <c r="AN2366" s="28"/>
      <c r="AO2366" s="28"/>
    </row>
    <row r="2367" spans="2:41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28"/>
      <c r="AH2367" s="28"/>
      <c r="AI2367" s="28"/>
      <c r="AJ2367" s="28"/>
      <c r="AK2367" s="28"/>
      <c r="AL2367" s="28"/>
      <c r="AM2367" s="28"/>
      <c r="AN2367" s="28"/>
      <c r="AO2367" s="28"/>
    </row>
    <row r="2368" spans="2:41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28"/>
      <c r="AH2368" s="28"/>
      <c r="AI2368" s="28"/>
      <c r="AJ2368" s="28"/>
      <c r="AK2368" s="28"/>
      <c r="AL2368" s="28"/>
      <c r="AM2368" s="28"/>
      <c r="AN2368" s="28"/>
      <c r="AO2368" s="28"/>
    </row>
    <row r="2369" spans="2:41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28"/>
      <c r="AH2369" s="28"/>
      <c r="AI2369" s="28"/>
      <c r="AJ2369" s="28"/>
      <c r="AK2369" s="28"/>
      <c r="AL2369" s="28"/>
      <c r="AM2369" s="28"/>
      <c r="AN2369" s="28"/>
      <c r="AO2369" s="28"/>
    </row>
    <row r="2370" spans="2:41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28"/>
      <c r="AH2370" s="28"/>
      <c r="AI2370" s="28"/>
      <c r="AJ2370" s="28"/>
      <c r="AK2370" s="28"/>
      <c r="AL2370" s="28"/>
      <c r="AM2370" s="28"/>
      <c r="AN2370" s="28"/>
      <c r="AO2370" s="28"/>
    </row>
    <row r="2371" spans="2:41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28"/>
      <c r="AH2371" s="28"/>
      <c r="AI2371" s="28"/>
      <c r="AJ2371" s="28"/>
      <c r="AK2371" s="28"/>
      <c r="AL2371" s="28"/>
      <c r="AM2371" s="28"/>
      <c r="AN2371" s="28"/>
      <c r="AO2371" s="28"/>
    </row>
    <row r="2372" spans="2:41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28"/>
      <c r="AH2372" s="28"/>
      <c r="AI2372" s="28"/>
      <c r="AJ2372" s="28"/>
      <c r="AK2372" s="28"/>
      <c r="AL2372" s="28"/>
      <c r="AM2372" s="28"/>
      <c r="AN2372" s="28"/>
      <c r="AO2372" s="28"/>
    </row>
    <row r="2373" spans="2:41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28"/>
      <c r="AH2373" s="28"/>
      <c r="AI2373" s="28"/>
      <c r="AJ2373" s="28"/>
      <c r="AK2373" s="28"/>
      <c r="AL2373" s="28"/>
      <c r="AM2373" s="28"/>
      <c r="AN2373" s="28"/>
      <c r="AO2373" s="28"/>
    </row>
    <row r="2374" spans="2:41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28"/>
      <c r="AH2374" s="28"/>
      <c r="AI2374" s="28"/>
      <c r="AJ2374" s="28"/>
      <c r="AK2374" s="28"/>
      <c r="AL2374" s="28"/>
      <c r="AM2374" s="28"/>
      <c r="AN2374" s="28"/>
      <c r="AO2374" s="28"/>
    </row>
    <row r="2375" spans="2:41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28"/>
      <c r="AH2375" s="28"/>
      <c r="AI2375" s="28"/>
      <c r="AJ2375" s="28"/>
      <c r="AK2375" s="28"/>
      <c r="AL2375" s="28"/>
      <c r="AM2375" s="28"/>
      <c r="AN2375" s="28"/>
      <c r="AO2375" s="28"/>
    </row>
    <row r="2376" spans="2:41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28"/>
      <c r="AH2376" s="28"/>
      <c r="AI2376" s="28"/>
      <c r="AJ2376" s="28"/>
      <c r="AK2376" s="28"/>
      <c r="AL2376" s="28"/>
      <c r="AM2376" s="28"/>
      <c r="AN2376" s="28"/>
      <c r="AO2376" s="28"/>
    </row>
    <row r="2377" spans="2:41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28"/>
      <c r="AH2377" s="28"/>
      <c r="AI2377" s="28"/>
      <c r="AJ2377" s="28"/>
      <c r="AK2377" s="28"/>
      <c r="AL2377" s="28"/>
      <c r="AM2377" s="28"/>
      <c r="AN2377" s="28"/>
      <c r="AO2377" s="28"/>
    </row>
    <row r="2378" spans="2:41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28"/>
      <c r="AH2378" s="28"/>
      <c r="AI2378" s="28"/>
      <c r="AJ2378" s="28"/>
      <c r="AK2378" s="28"/>
      <c r="AL2378" s="28"/>
      <c r="AM2378" s="28"/>
      <c r="AN2378" s="28"/>
      <c r="AO2378" s="28"/>
    </row>
    <row r="2379" spans="2:41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28"/>
      <c r="AH2379" s="28"/>
      <c r="AI2379" s="28"/>
      <c r="AJ2379" s="28"/>
      <c r="AK2379" s="28"/>
      <c r="AL2379" s="28"/>
      <c r="AM2379" s="28"/>
      <c r="AN2379" s="28"/>
      <c r="AO2379" s="28"/>
    </row>
    <row r="2380" spans="2:41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28"/>
      <c r="AH2380" s="28"/>
      <c r="AI2380" s="28"/>
      <c r="AJ2380" s="28"/>
      <c r="AK2380" s="28"/>
      <c r="AL2380" s="28"/>
      <c r="AM2380" s="28"/>
      <c r="AN2380" s="28"/>
      <c r="AO2380" s="28"/>
    </row>
    <row r="2381" spans="2:41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28"/>
      <c r="AH2381" s="28"/>
      <c r="AI2381" s="28"/>
      <c r="AJ2381" s="28"/>
      <c r="AK2381" s="28"/>
      <c r="AL2381" s="28"/>
      <c r="AM2381" s="28"/>
      <c r="AN2381" s="28"/>
      <c r="AO2381" s="28"/>
    </row>
    <row r="2382" spans="2:41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28"/>
      <c r="AH2382" s="28"/>
      <c r="AI2382" s="28"/>
      <c r="AJ2382" s="28"/>
      <c r="AK2382" s="28"/>
      <c r="AL2382" s="28"/>
      <c r="AM2382" s="28"/>
      <c r="AN2382" s="28"/>
      <c r="AO2382" s="28"/>
    </row>
    <row r="2383" spans="2:41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28"/>
      <c r="AH2383" s="28"/>
      <c r="AI2383" s="28"/>
      <c r="AJ2383" s="28"/>
      <c r="AK2383" s="28"/>
      <c r="AL2383" s="28"/>
      <c r="AM2383" s="28"/>
      <c r="AN2383" s="28"/>
      <c r="AO2383" s="28"/>
    </row>
    <row r="2384" spans="2:41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28"/>
      <c r="AH2384" s="28"/>
      <c r="AI2384" s="28"/>
      <c r="AJ2384" s="28"/>
      <c r="AK2384" s="28"/>
      <c r="AL2384" s="28"/>
      <c r="AM2384" s="28"/>
      <c r="AN2384" s="28"/>
      <c r="AO2384" s="28"/>
    </row>
    <row r="2385" spans="2:41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28"/>
      <c r="AH2385" s="28"/>
      <c r="AI2385" s="28"/>
      <c r="AJ2385" s="28"/>
      <c r="AK2385" s="28"/>
      <c r="AL2385" s="28"/>
      <c r="AM2385" s="28"/>
      <c r="AN2385" s="28"/>
      <c r="AO2385" s="28"/>
    </row>
    <row r="2386" spans="2:41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28"/>
      <c r="AH2386" s="28"/>
      <c r="AI2386" s="28"/>
      <c r="AJ2386" s="28"/>
      <c r="AK2386" s="28"/>
      <c r="AL2386" s="28"/>
      <c r="AM2386" s="28"/>
      <c r="AN2386" s="28"/>
      <c r="AO2386" s="28"/>
    </row>
    <row r="2387" spans="2:41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28"/>
      <c r="AH2387" s="28"/>
      <c r="AI2387" s="28"/>
      <c r="AJ2387" s="28"/>
      <c r="AK2387" s="28"/>
      <c r="AL2387" s="28"/>
      <c r="AM2387" s="28"/>
      <c r="AN2387" s="28"/>
      <c r="AO2387" s="28"/>
    </row>
    <row r="2388" spans="2:41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28"/>
      <c r="AH2388" s="28"/>
      <c r="AI2388" s="28"/>
      <c r="AJ2388" s="28"/>
      <c r="AK2388" s="28"/>
      <c r="AL2388" s="28"/>
      <c r="AM2388" s="28"/>
      <c r="AN2388" s="28"/>
      <c r="AO2388" s="28"/>
    </row>
    <row r="2389" spans="2:41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28"/>
      <c r="AH2389" s="28"/>
      <c r="AI2389" s="28"/>
      <c r="AJ2389" s="28"/>
      <c r="AK2389" s="28"/>
      <c r="AL2389" s="28"/>
      <c r="AM2389" s="28"/>
      <c r="AN2389" s="28"/>
      <c r="AO2389" s="28"/>
    </row>
    <row r="2390" spans="2:41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28"/>
      <c r="AH2390" s="28"/>
      <c r="AI2390" s="28"/>
      <c r="AJ2390" s="28"/>
      <c r="AK2390" s="28"/>
      <c r="AL2390" s="28"/>
      <c r="AM2390" s="28"/>
      <c r="AN2390" s="28"/>
      <c r="AO2390" s="28"/>
    </row>
    <row r="2391" spans="2:41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28"/>
      <c r="AH2391" s="28"/>
      <c r="AI2391" s="28"/>
      <c r="AJ2391" s="28"/>
      <c r="AK2391" s="28"/>
      <c r="AL2391" s="28"/>
      <c r="AM2391" s="28"/>
      <c r="AN2391" s="28"/>
      <c r="AO2391" s="28"/>
    </row>
    <row r="2392" spans="2:41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28"/>
      <c r="AH2392" s="28"/>
      <c r="AI2392" s="28"/>
      <c r="AJ2392" s="28"/>
      <c r="AK2392" s="28"/>
      <c r="AL2392" s="28"/>
      <c r="AM2392" s="28"/>
      <c r="AN2392" s="28"/>
      <c r="AO2392" s="28"/>
    </row>
    <row r="2393" spans="2:41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28"/>
      <c r="AH2393" s="28"/>
      <c r="AI2393" s="28"/>
      <c r="AJ2393" s="28"/>
      <c r="AK2393" s="28"/>
      <c r="AL2393" s="28"/>
      <c r="AM2393" s="28"/>
      <c r="AN2393" s="28"/>
      <c r="AO2393" s="28"/>
    </row>
    <row r="2394" spans="2:41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28"/>
      <c r="AH2394" s="28"/>
      <c r="AI2394" s="28"/>
      <c r="AJ2394" s="28"/>
      <c r="AK2394" s="28"/>
      <c r="AL2394" s="28"/>
      <c r="AM2394" s="28"/>
      <c r="AN2394" s="28"/>
      <c r="AO2394" s="28"/>
    </row>
    <row r="2395" spans="2:41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28"/>
      <c r="AH2395" s="28"/>
      <c r="AI2395" s="28"/>
      <c r="AJ2395" s="28"/>
      <c r="AK2395" s="28"/>
      <c r="AL2395" s="28"/>
      <c r="AM2395" s="28"/>
      <c r="AN2395" s="28"/>
      <c r="AO2395" s="28"/>
    </row>
    <row r="2396" spans="2:41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28"/>
      <c r="AH2396" s="28"/>
      <c r="AI2396" s="28"/>
      <c r="AJ2396" s="28"/>
      <c r="AK2396" s="28"/>
      <c r="AL2396" s="28"/>
      <c r="AM2396" s="28"/>
      <c r="AN2396" s="28"/>
      <c r="AO2396" s="28"/>
    </row>
    <row r="2397" spans="2:41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28"/>
      <c r="AH2397" s="28"/>
      <c r="AI2397" s="28"/>
      <c r="AJ2397" s="28"/>
      <c r="AK2397" s="28"/>
      <c r="AL2397" s="28"/>
      <c r="AM2397" s="28"/>
      <c r="AN2397" s="28"/>
      <c r="AO2397" s="28"/>
    </row>
    <row r="2398" spans="2:41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28"/>
      <c r="AH2398" s="28"/>
      <c r="AI2398" s="28"/>
      <c r="AJ2398" s="28"/>
      <c r="AK2398" s="28"/>
      <c r="AL2398" s="28"/>
      <c r="AM2398" s="28"/>
      <c r="AN2398" s="28"/>
      <c r="AO2398" s="28"/>
    </row>
    <row r="2399" spans="2:41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28"/>
      <c r="AH2399" s="28"/>
      <c r="AI2399" s="28"/>
      <c r="AJ2399" s="28"/>
      <c r="AK2399" s="28"/>
      <c r="AL2399" s="28"/>
      <c r="AM2399" s="28"/>
      <c r="AN2399" s="28"/>
      <c r="AO2399" s="28"/>
    </row>
    <row r="2400" spans="2:41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28"/>
      <c r="AH2400" s="28"/>
      <c r="AI2400" s="28"/>
      <c r="AJ2400" s="28"/>
      <c r="AK2400" s="28"/>
      <c r="AL2400" s="28"/>
      <c r="AM2400" s="28"/>
      <c r="AN2400" s="28"/>
      <c r="AO2400" s="28"/>
    </row>
    <row r="2401" spans="2:41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28"/>
      <c r="AH2401" s="28"/>
      <c r="AI2401" s="28"/>
      <c r="AJ2401" s="28"/>
      <c r="AK2401" s="28"/>
      <c r="AL2401" s="28"/>
      <c r="AM2401" s="28"/>
      <c r="AN2401" s="28"/>
      <c r="AO2401" s="28"/>
    </row>
    <row r="2402" spans="2:41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28"/>
      <c r="AH2402" s="28"/>
      <c r="AI2402" s="28"/>
      <c r="AJ2402" s="28"/>
      <c r="AK2402" s="28"/>
      <c r="AL2402" s="28"/>
      <c r="AM2402" s="28"/>
      <c r="AN2402" s="28"/>
      <c r="AO2402" s="28"/>
    </row>
    <row r="2403" spans="2:41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28"/>
      <c r="AH2403" s="28"/>
      <c r="AI2403" s="28"/>
      <c r="AJ2403" s="28"/>
      <c r="AK2403" s="28"/>
      <c r="AL2403" s="28"/>
      <c r="AM2403" s="28"/>
      <c r="AN2403" s="28"/>
      <c r="AO2403" s="28"/>
    </row>
    <row r="2404" spans="2:41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28"/>
      <c r="AH2404" s="28"/>
      <c r="AI2404" s="28"/>
      <c r="AJ2404" s="28"/>
      <c r="AK2404" s="28"/>
      <c r="AL2404" s="28"/>
      <c r="AM2404" s="28"/>
      <c r="AN2404" s="28"/>
      <c r="AO2404" s="28"/>
    </row>
    <row r="2405" spans="2:41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28"/>
      <c r="AH2405" s="28"/>
      <c r="AI2405" s="28"/>
      <c r="AJ2405" s="28"/>
      <c r="AK2405" s="28"/>
      <c r="AL2405" s="28"/>
      <c r="AM2405" s="28"/>
      <c r="AN2405" s="28"/>
      <c r="AO2405" s="28"/>
    </row>
    <row r="2406" spans="2:41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28"/>
      <c r="AH2406" s="28"/>
      <c r="AI2406" s="28"/>
      <c r="AJ2406" s="28"/>
      <c r="AK2406" s="28"/>
      <c r="AL2406" s="28"/>
      <c r="AM2406" s="28"/>
      <c r="AN2406" s="28"/>
      <c r="AO2406" s="28"/>
    </row>
    <row r="2407" spans="2:41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28"/>
      <c r="AH2407" s="28"/>
      <c r="AI2407" s="28"/>
      <c r="AJ2407" s="28"/>
      <c r="AK2407" s="28"/>
      <c r="AL2407" s="28"/>
      <c r="AM2407" s="28"/>
      <c r="AN2407" s="28"/>
      <c r="AO2407" s="28"/>
    </row>
    <row r="2408" spans="2:41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28"/>
      <c r="AH2408" s="28"/>
      <c r="AI2408" s="28"/>
      <c r="AJ2408" s="28"/>
      <c r="AK2408" s="28"/>
      <c r="AL2408" s="28"/>
      <c r="AM2408" s="28"/>
      <c r="AN2408" s="28"/>
      <c r="AO2408" s="28"/>
    </row>
    <row r="2409" spans="2:41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28"/>
      <c r="AH2409" s="28"/>
      <c r="AI2409" s="28"/>
      <c r="AJ2409" s="28"/>
      <c r="AK2409" s="28"/>
      <c r="AL2409" s="28"/>
      <c r="AM2409" s="28"/>
      <c r="AN2409" s="28"/>
      <c r="AO2409" s="28"/>
    </row>
    <row r="2410" spans="2:41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28"/>
      <c r="AH2410" s="28"/>
      <c r="AI2410" s="28"/>
      <c r="AJ2410" s="28"/>
      <c r="AK2410" s="28"/>
      <c r="AL2410" s="28"/>
      <c r="AM2410" s="28"/>
      <c r="AN2410" s="28"/>
      <c r="AO2410" s="28"/>
    </row>
    <row r="2411" spans="2:41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28"/>
      <c r="AH2411" s="28"/>
      <c r="AI2411" s="28"/>
      <c r="AJ2411" s="28"/>
      <c r="AK2411" s="28"/>
      <c r="AL2411" s="28"/>
      <c r="AM2411" s="28"/>
      <c r="AN2411" s="28"/>
      <c r="AO2411" s="28"/>
    </row>
    <row r="2412" spans="2:41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28"/>
      <c r="AH2412" s="28"/>
      <c r="AI2412" s="28"/>
      <c r="AJ2412" s="28"/>
      <c r="AK2412" s="28"/>
      <c r="AL2412" s="28"/>
      <c r="AM2412" s="28"/>
      <c r="AN2412" s="28"/>
      <c r="AO2412" s="28"/>
    </row>
    <row r="2413" spans="2:41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28"/>
      <c r="AH2413" s="28"/>
      <c r="AI2413" s="28"/>
      <c r="AJ2413" s="28"/>
      <c r="AK2413" s="28"/>
      <c r="AL2413" s="28"/>
      <c r="AM2413" s="28"/>
      <c r="AN2413" s="28"/>
      <c r="AO2413" s="28"/>
    </row>
    <row r="2414" spans="2:41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28"/>
      <c r="AH2414" s="28"/>
      <c r="AI2414" s="28"/>
      <c r="AJ2414" s="28"/>
      <c r="AK2414" s="28"/>
      <c r="AL2414" s="28"/>
      <c r="AM2414" s="28"/>
      <c r="AN2414" s="28"/>
      <c r="AO2414" s="28"/>
    </row>
    <row r="2415" spans="2:41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28"/>
      <c r="AH2415" s="28"/>
      <c r="AI2415" s="28"/>
      <c r="AJ2415" s="28"/>
      <c r="AK2415" s="28"/>
      <c r="AL2415" s="28"/>
      <c r="AM2415" s="28"/>
      <c r="AN2415" s="28"/>
      <c r="AO2415" s="28"/>
    </row>
    <row r="2416" spans="2:41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28"/>
      <c r="AH2416" s="28"/>
      <c r="AI2416" s="28"/>
      <c r="AJ2416" s="28"/>
      <c r="AK2416" s="28"/>
      <c r="AL2416" s="28"/>
      <c r="AM2416" s="28"/>
      <c r="AN2416" s="28"/>
      <c r="AO2416" s="28"/>
    </row>
    <row r="2417" spans="2:41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28"/>
      <c r="AH2417" s="28"/>
      <c r="AI2417" s="28"/>
      <c r="AJ2417" s="28"/>
      <c r="AK2417" s="28"/>
      <c r="AL2417" s="28"/>
      <c r="AM2417" s="28"/>
      <c r="AN2417" s="28"/>
      <c r="AO2417" s="28"/>
    </row>
    <row r="2418" spans="2:41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28"/>
      <c r="AH2418" s="28"/>
      <c r="AI2418" s="28"/>
      <c r="AJ2418" s="28"/>
      <c r="AK2418" s="28"/>
      <c r="AL2418" s="28"/>
      <c r="AM2418" s="28"/>
      <c r="AN2418" s="28"/>
      <c r="AO2418" s="28"/>
    </row>
    <row r="2419" spans="2:41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28"/>
      <c r="AH2419" s="28"/>
      <c r="AI2419" s="28"/>
      <c r="AJ2419" s="28"/>
      <c r="AK2419" s="28"/>
      <c r="AL2419" s="28"/>
      <c r="AM2419" s="28"/>
      <c r="AN2419" s="28"/>
      <c r="AO2419" s="28"/>
    </row>
    <row r="2420" spans="2:41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28"/>
      <c r="AH2420" s="28"/>
      <c r="AI2420" s="28"/>
      <c r="AJ2420" s="28"/>
      <c r="AK2420" s="28"/>
      <c r="AL2420" s="28"/>
      <c r="AM2420" s="28"/>
      <c r="AN2420" s="28"/>
      <c r="AO2420" s="28"/>
    </row>
    <row r="2421" spans="2:41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28"/>
      <c r="AH2421" s="28"/>
      <c r="AI2421" s="28"/>
      <c r="AJ2421" s="28"/>
      <c r="AK2421" s="28"/>
      <c r="AL2421" s="28"/>
      <c r="AM2421" s="28"/>
      <c r="AN2421" s="28"/>
      <c r="AO2421" s="28"/>
    </row>
    <row r="2422" spans="2:41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28"/>
      <c r="AH2422" s="28"/>
      <c r="AI2422" s="28"/>
      <c r="AJ2422" s="28"/>
      <c r="AK2422" s="28"/>
      <c r="AL2422" s="28"/>
      <c r="AM2422" s="28"/>
      <c r="AN2422" s="28"/>
      <c r="AO2422" s="28"/>
    </row>
    <row r="2423" spans="2:41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28"/>
      <c r="AH2423" s="28"/>
      <c r="AI2423" s="28"/>
      <c r="AJ2423" s="28"/>
      <c r="AK2423" s="28"/>
      <c r="AL2423" s="28"/>
      <c r="AM2423" s="28"/>
      <c r="AN2423" s="28"/>
      <c r="AO2423" s="28"/>
    </row>
    <row r="2424" spans="2:41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28"/>
      <c r="AH2424" s="28"/>
      <c r="AI2424" s="28"/>
      <c r="AJ2424" s="28"/>
      <c r="AK2424" s="28"/>
      <c r="AL2424" s="28"/>
      <c r="AM2424" s="28"/>
      <c r="AN2424" s="28"/>
      <c r="AO2424" s="28"/>
    </row>
    <row r="2425" spans="2:41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28"/>
      <c r="AH2425" s="28"/>
      <c r="AI2425" s="28"/>
      <c r="AJ2425" s="28"/>
      <c r="AK2425" s="28"/>
      <c r="AL2425" s="28"/>
      <c r="AM2425" s="28"/>
      <c r="AN2425" s="28"/>
      <c r="AO2425" s="28"/>
    </row>
    <row r="2426" spans="2:41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28"/>
      <c r="AH2426" s="28"/>
      <c r="AI2426" s="28"/>
      <c r="AJ2426" s="28"/>
      <c r="AK2426" s="28"/>
      <c r="AL2426" s="28"/>
      <c r="AM2426" s="28"/>
      <c r="AN2426" s="28"/>
      <c r="AO2426" s="28"/>
    </row>
    <row r="2427" spans="2:41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28"/>
      <c r="AH2427" s="28"/>
      <c r="AI2427" s="28"/>
      <c r="AJ2427" s="28"/>
      <c r="AK2427" s="28"/>
      <c r="AL2427" s="28"/>
      <c r="AM2427" s="28"/>
      <c r="AN2427" s="28"/>
      <c r="AO2427" s="28"/>
    </row>
    <row r="2428" spans="2:41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28"/>
      <c r="AH2428" s="28"/>
      <c r="AI2428" s="28"/>
      <c r="AJ2428" s="28"/>
      <c r="AK2428" s="28"/>
      <c r="AL2428" s="28"/>
      <c r="AM2428" s="28"/>
      <c r="AN2428" s="28"/>
      <c r="AO2428" s="28"/>
    </row>
    <row r="2429" spans="2:41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28"/>
      <c r="AH2429" s="28"/>
      <c r="AI2429" s="28"/>
      <c r="AJ2429" s="28"/>
      <c r="AK2429" s="28"/>
      <c r="AL2429" s="28"/>
      <c r="AM2429" s="28"/>
      <c r="AN2429" s="28"/>
      <c r="AO2429" s="28"/>
    </row>
    <row r="2430" spans="2:41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28"/>
      <c r="AH2430" s="28"/>
      <c r="AI2430" s="28"/>
      <c r="AJ2430" s="28"/>
      <c r="AK2430" s="28"/>
      <c r="AL2430" s="28"/>
      <c r="AM2430" s="28"/>
      <c r="AN2430" s="28"/>
      <c r="AO2430" s="28"/>
    </row>
    <row r="2431" spans="2:41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28"/>
      <c r="AH2431" s="28"/>
      <c r="AI2431" s="28"/>
      <c r="AJ2431" s="28"/>
      <c r="AK2431" s="28"/>
      <c r="AL2431" s="28"/>
      <c r="AM2431" s="28"/>
      <c r="AN2431" s="28"/>
      <c r="AO2431" s="28"/>
    </row>
    <row r="2432" spans="2:41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28"/>
      <c r="AH2432" s="28"/>
      <c r="AI2432" s="28"/>
      <c r="AJ2432" s="28"/>
      <c r="AK2432" s="28"/>
      <c r="AL2432" s="28"/>
      <c r="AM2432" s="28"/>
      <c r="AN2432" s="28"/>
      <c r="AO2432" s="28"/>
    </row>
    <row r="2433" spans="2:41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28"/>
      <c r="AH2433" s="28"/>
      <c r="AI2433" s="28"/>
      <c r="AJ2433" s="28"/>
      <c r="AK2433" s="28"/>
      <c r="AL2433" s="28"/>
      <c r="AM2433" s="28"/>
      <c r="AN2433" s="28"/>
      <c r="AO2433" s="28"/>
    </row>
    <row r="2434" spans="2:41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28"/>
      <c r="AH2434" s="28"/>
      <c r="AI2434" s="28"/>
      <c r="AJ2434" s="28"/>
      <c r="AK2434" s="28"/>
      <c r="AL2434" s="28"/>
      <c r="AM2434" s="28"/>
      <c r="AN2434" s="28"/>
      <c r="AO2434" s="28"/>
    </row>
    <row r="2435" spans="2:41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28"/>
      <c r="AH2435" s="28"/>
      <c r="AI2435" s="28"/>
      <c r="AJ2435" s="28"/>
      <c r="AK2435" s="28"/>
      <c r="AL2435" s="28"/>
      <c r="AM2435" s="28"/>
      <c r="AN2435" s="28"/>
      <c r="AO2435" s="28"/>
    </row>
    <row r="2436" spans="2:41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28"/>
      <c r="AH2436" s="28"/>
      <c r="AI2436" s="28"/>
      <c r="AJ2436" s="28"/>
      <c r="AK2436" s="28"/>
      <c r="AL2436" s="28"/>
      <c r="AM2436" s="28"/>
      <c r="AN2436" s="28"/>
      <c r="AO2436" s="28"/>
    </row>
    <row r="2437" spans="2:41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28"/>
      <c r="AH2437" s="28"/>
      <c r="AI2437" s="28"/>
      <c r="AJ2437" s="28"/>
      <c r="AK2437" s="28"/>
      <c r="AL2437" s="28"/>
      <c r="AM2437" s="28"/>
      <c r="AN2437" s="28"/>
      <c r="AO2437" s="28"/>
    </row>
    <row r="2438" spans="2:41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28"/>
      <c r="AH2438" s="28"/>
      <c r="AI2438" s="28"/>
      <c r="AJ2438" s="28"/>
      <c r="AK2438" s="28"/>
      <c r="AL2438" s="28"/>
      <c r="AM2438" s="28"/>
      <c r="AN2438" s="28"/>
      <c r="AO2438" s="28"/>
    </row>
    <row r="2439" spans="2:41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28"/>
      <c r="AH2439" s="28"/>
      <c r="AI2439" s="28"/>
      <c r="AJ2439" s="28"/>
      <c r="AK2439" s="28"/>
      <c r="AL2439" s="28"/>
      <c r="AM2439" s="28"/>
      <c r="AN2439" s="28"/>
      <c r="AO2439" s="28"/>
    </row>
    <row r="2440" spans="2:41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28"/>
      <c r="AH2440" s="28"/>
      <c r="AI2440" s="28"/>
      <c r="AJ2440" s="28"/>
      <c r="AK2440" s="28"/>
      <c r="AL2440" s="28"/>
      <c r="AM2440" s="28"/>
      <c r="AN2440" s="28"/>
      <c r="AO2440" s="28"/>
    </row>
    <row r="2441" spans="2:41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28"/>
      <c r="AH2441" s="28"/>
      <c r="AI2441" s="28"/>
      <c r="AJ2441" s="28"/>
      <c r="AK2441" s="28"/>
      <c r="AL2441" s="28"/>
      <c r="AM2441" s="28"/>
      <c r="AN2441" s="28"/>
      <c r="AO2441" s="28"/>
    </row>
    <row r="2442" spans="2:41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28"/>
      <c r="AH2442" s="28"/>
      <c r="AI2442" s="28"/>
      <c r="AJ2442" s="28"/>
      <c r="AK2442" s="28"/>
      <c r="AL2442" s="28"/>
      <c r="AM2442" s="28"/>
      <c r="AN2442" s="28"/>
      <c r="AO2442" s="28"/>
    </row>
    <row r="2443" spans="2:41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28"/>
      <c r="AH2443" s="28"/>
      <c r="AI2443" s="28"/>
      <c r="AJ2443" s="28"/>
      <c r="AK2443" s="28"/>
      <c r="AL2443" s="28"/>
      <c r="AM2443" s="28"/>
      <c r="AN2443" s="28"/>
      <c r="AO2443" s="28"/>
    </row>
    <row r="2444" spans="2:41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28"/>
      <c r="AH2444" s="28"/>
      <c r="AI2444" s="28"/>
      <c r="AJ2444" s="28"/>
      <c r="AK2444" s="28"/>
      <c r="AL2444" s="28"/>
      <c r="AM2444" s="28"/>
      <c r="AN2444" s="28"/>
      <c r="AO2444" s="28"/>
    </row>
    <row r="2445" spans="2:41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28"/>
      <c r="AH2445" s="28"/>
      <c r="AI2445" s="28"/>
      <c r="AJ2445" s="28"/>
      <c r="AK2445" s="28"/>
      <c r="AL2445" s="28"/>
      <c r="AM2445" s="28"/>
      <c r="AN2445" s="28"/>
      <c r="AO2445" s="28"/>
    </row>
    <row r="2446" spans="2:41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28"/>
      <c r="AH2446" s="28"/>
      <c r="AI2446" s="28"/>
      <c r="AJ2446" s="28"/>
      <c r="AK2446" s="28"/>
      <c r="AL2446" s="28"/>
      <c r="AM2446" s="28"/>
      <c r="AN2446" s="28"/>
      <c r="AO2446" s="28"/>
    </row>
    <row r="2447" spans="2:41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28"/>
      <c r="AH2447" s="28"/>
      <c r="AI2447" s="28"/>
      <c r="AJ2447" s="28"/>
      <c r="AK2447" s="28"/>
      <c r="AL2447" s="28"/>
      <c r="AM2447" s="28"/>
      <c r="AN2447" s="28"/>
      <c r="AO2447" s="28"/>
    </row>
    <row r="2448" spans="2:41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28"/>
      <c r="AH2448" s="28"/>
      <c r="AI2448" s="28"/>
      <c r="AJ2448" s="28"/>
      <c r="AK2448" s="28"/>
      <c r="AL2448" s="28"/>
      <c r="AM2448" s="28"/>
      <c r="AN2448" s="28"/>
      <c r="AO2448" s="28"/>
    </row>
    <row r="2449" spans="2:41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28"/>
      <c r="AH2449" s="28"/>
      <c r="AI2449" s="28"/>
      <c r="AJ2449" s="28"/>
      <c r="AK2449" s="28"/>
      <c r="AL2449" s="28"/>
      <c r="AM2449" s="28"/>
      <c r="AN2449" s="28"/>
      <c r="AO2449" s="28"/>
    </row>
    <row r="2450" spans="2:41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28"/>
      <c r="AH2450" s="28"/>
      <c r="AI2450" s="28"/>
      <c r="AJ2450" s="28"/>
      <c r="AK2450" s="28"/>
      <c r="AL2450" s="28"/>
      <c r="AM2450" s="28"/>
      <c r="AN2450" s="28"/>
      <c r="AO2450" s="28"/>
    </row>
    <row r="2451" spans="2:41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28"/>
      <c r="AH2451" s="28"/>
      <c r="AI2451" s="28"/>
      <c r="AJ2451" s="28"/>
      <c r="AK2451" s="28"/>
      <c r="AL2451" s="28"/>
      <c r="AM2451" s="28"/>
      <c r="AN2451" s="28"/>
      <c r="AO2451" s="28"/>
    </row>
    <row r="2452" spans="2:41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28"/>
      <c r="AH2452" s="28"/>
      <c r="AI2452" s="28"/>
      <c r="AJ2452" s="28"/>
      <c r="AK2452" s="28"/>
      <c r="AL2452" s="28"/>
      <c r="AM2452" s="28"/>
      <c r="AN2452" s="28"/>
      <c r="AO2452" s="28"/>
    </row>
    <row r="2453" spans="2:41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28"/>
      <c r="AH2453" s="28"/>
      <c r="AI2453" s="28"/>
      <c r="AJ2453" s="28"/>
      <c r="AK2453" s="28"/>
      <c r="AL2453" s="28"/>
      <c r="AM2453" s="28"/>
      <c r="AN2453" s="28"/>
      <c r="AO2453" s="28"/>
    </row>
    <row r="2454" spans="2:41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28"/>
      <c r="AH2454" s="28"/>
      <c r="AI2454" s="28"/>
      <c r="AJ2454" s="28"/>
      <c r="AK2454" s="28"/>
      <c r="AL2454" s="28"/>
      <c r="AM2454" s="28"/>
      <c r="AN2454" s="28"/>
      <c r="AO2454" s="28"/>
    </row>
    <row r="2455" spans="2:41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28"/>
      <c r="AH2455" s="28"/>
      <c r="AI2455" s="28"/>
      <c r="AJ2455" s="28"/>
      <c r="AK2455" s="28"/>
      <c r="AL2455" s="28"/>
      <c r="AM2455" s="28"/>
      <c r="AN2455" s="28"/>
      <c r="AO2455" s="28"/>
    </row>
    <row r="2456" spans="2:41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28"/>
      <c r="AH2456" s="28"/>
      <c r="AI2456" s="28"/>
      <c r="AJ2456" s="28"/>
      <c r="AK2456" s="28"/>
      <c r="AL2456" s="28"/>
      <c r="AM2456" s="28"/>
      <c r="AN2456" s="28"/>
      <c r="AO2456" s="28"/>
    </row>
    <row r="2457" spans="2:41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28"/>
      <c r="AH2457" s="28"/>
      <c r="AI2457" s="28"/>
      <c r="AJ2457" s="28"/>
      <c r="AK2457" s="28"/>
      <c r="AL2457" s="28"/>
      <c r="AM2457" s="28"/>
      <c r="AN2457" s="28"/>
      <c r="AO2457" s="28"/>
    </row>
    <row r="2458" spans="2:41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28"/>
      <c r="AH2458" s="28"/>
      <c r="AI2458" s="28"/>
      <c r="AJ2458" s="28"/>
      <c r="AK2458" s="28"/>
      <c r="AL2458" s="28"/>
      <c r="AM2458" s="28"/>
      <c r="AN2458" s="28"/>
      <c r="AO2458" s="28"/>
    </row>
    <row r="2459" spans="2:41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28"/>
      <c r="AH2459" s="28"/>
      <c r="AI2459" s="28"/>
      <c r="AJ2459" s="28"/>
      <c r="AK2459" s="28"/>
      <c r="AL2459" s="28"/>
      <c r="AM2459" s="28"/>
      <c r="AN2459" s="28"/>
      <c r="AO2459" s="28"/>
    </row>
    <row r="2460" spans="2:41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28"/>
      <c r="AH2460" s="28"/>
      <c r="AI2460" s="28"/>
      <c r="AJ2460" s="28"/>
      <c r="AK2460" s="28"/>
      <c r="AL2460" s="28"/>
      <c r="AM2460" s="28"/>
      <c r="AN2460" s="28"/>
      <c r="AO2460" s="28"/>
    </row>
    <row r="2461" spans="2:41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28"/>
      <c r="AH2461" s="28"/>
      <c r="AI2461" s="28"/>
      <c r="AJ2461" s="28"/>
      <c r="AK2461" s="28"/>
      <c r="AL2461" s="28"/>
      <c r="AM2461" s="28"/>
      <c r="AN2461" s="28"/>
      <c r="AO2461" s="28"/>
    </row>
    <row r="2462" spans="2:41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28"/>
      <c r="AH2462" s="28"/>
      <c r="AI2462" s="28"/>
      <c r="AJ2462" s="28"/>
      <c r="AK2462" s="28"/>
      <c r="AL2462" s="28"/>
      <c r="AM2462" s="28"/>
      <c r="AN2462" s="28"/>
      <c r="AO2462" s="28"/>
    </row>
    <row r="2463" spans="2:41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28"/>
      <c r="AH2463" s="28"/>
      <c r="AI2463" s="28"/>
      <c r="AJ2463" s="28"/>
      <c r="AK2463" s="28"/>
      <c r="AL2463" s="28"/>
      <c r="AM2463" s="28"/>
      <c r="AN2463" s="28"/>
      <c r="AO2463" s="28"/>
    </row>
    <row r="2464" spans="2:41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28"/>
      <c r="AH2464" s="28"/>
      <c r="AI2464" s="28"/>
      <c r="AJ2464" s="28"/>
      <c r="AK2464" s="28"/>
      <c r="AL2464" s="28"/>
      <c r="AM2464" s="28"/>
      <c r="AN2464" s="28"/>
      <c r="AO2464" s="28"/>
    </row>
    <row r="2465" spans="2:41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28"/>
      <c r="AH2465" s="28"/>
      <c r="AI2465" s="28"/>
      <c r="AJ2465" s="28"/>
      <c r="AK2465" s="28"/>
      <c r="AL2465" s="28"/>
      <c r="AM2465" s="28"/>
      <c r="AN2465" s="28"/>
      <c r="AO2465" s="28"/>
    </row>
    <row r="2466" spans="2:41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28"/>
      <c r="AH2466" s="28"/>
      <c r="AI2466" s="28"/>
      <c r="AJ2466" s="28"/>
      <c r="AK2466" s="28"/>
      <c r="AL2466" s="28"/>
      <c r="AM2466" s="28"/>
      <c r="AN2466" s="28"/>
      <c r="AO2466" s="28"/>
    </row>
    <row r="2467" spans="2:41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28"/>
      <c r="AH2467" s="28"/>
      <c r="AI2467" s="28"/>
      <c r="AJ2467" s="28"/>
      <c r="AK2467" s="28"/>
      <c r="AL2467" s="28"/>
      <c r="AM2467" s="28"/>
      <c r="AN2467" s="28"/>
      <c r="AO2467" s="28"/>
    </row>
    <row r="2468" spans="2:41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28"/>
      <c r="AH2468" s="28"/>
      <c r="AI2468" s="28"/>
      <c r="AJ2468" s="28"/>
      <c r="AK2468" s="28"/>
      <c r="AL2468" s="28"/>
      <c r="AM2468" s="28"/>
      <c r="AN2468" s="28"/>
      <c r="AO2468" s="28"/>
    </row>
    <row r="2469" spans="2:41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28"/>
      <c r="AH2469" s="28"/>
      <c r="AI2469" s="28"/>
      <c r="AJ2469" s="28"/>
      <c r="AK2469" s="28"/>
      <c r="AL2469" s="28"/>
      <c r="AM2469" s="28"/>
      <c r="AN2469" s="28"/>
      <c r="AO2469" s="28"/>
    </row>
    <row r="2470" spans="2:41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28"/>
      <c r="AH2470" s="28"/>
      <c r="AI2470" s="28"/>
      <c r="AJ2470" s="28"/>
      <c r="AK2470" s="28"/>
      <c r="AL2470" s="28"/>
      <c r="AM2470" s="28"/>
      <c r="AN2470" s="28"/>
      <c r="AO2470" s="28"/>
    </row>
    <row r="2471" spans="2:41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28"/>
      <c r="AH2471" s="28"/>
      <c r="AI2471" s="28"/>
      <c r="AJ2471" s="28"/>
      <c r="AK2471" s="28"/>
      <c r="AL2471" s="28"/>
      <c r="AM2471" s="28"/>
      <c r="AN2471" s="28"/>
      <c r="AO2471" s="28"/>
    </row>
    <row r="2472" spans="2:41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28"/>
      <c r="AH2472" s="28"/>
      <c r="AI2472" s="28"/>
      <c r="AJ2472" s="28"/>
      <c r="AK2472" s="28"/>
      <c r="AL2472" s="28"/>
      <c r="AM2472" s="28"/>
      <c r="AN2472" s="28"/>
      <c r="AO2472" s="28"/>
    </row>
    <row r="2473" spans="2:41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28"/>
      <c r="AH2473" s="28"/>
      <c r="AI2473" s="28"/>
      <c r="AJ2473" s="28"/>
      <c r="AK2473" s="28"/>
      <c r="AL2473" s="28"/>
      <c r="AM2473" s="28"/>
      <c r="AN2473" s="28"/>
      <c r="AO2473" s="28"/>
    </row>
    <row r="2474" spans="2:41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28"/>
      <c r="AH2474" s="28"/>
      <c r="AI2474" s="28"/>
      <c r="AJ2474" s="28"/>
      <c r="AK2474" s="28"/>
      <c r="AL2474" s="28"/>
      <c r="AM2474" s="28"/>
      <c r="AN2474" s="28"/>
      <c r="AO2474" s="28"/>
    </row>
    <row r="2475" spans="2:41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28"/>
      <c r="AH2475" s="28"/>
      <c r="AI2475" s="28"/>
      <c r="AJ2475" s="28"/>
      <c r="AK2475" s="28"/>
      <c r="AL2475" s="28"/>
      <c r="AM2475" s="28"/>
      <c r="AN2475" s="28"/>
      <c r="AO2475" s="28"/>
    </row>
    <row r="2476" spans="2:41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28"/>
      <c r="AH2476" s="28"/>
      <c r="AI2476" s="28"/>
      <c r="AJ2476" s="28"/>
      <c r="AK2476" s="28"/>
      <c r="AL2476" s="28"/>
      <c r="AM2476" s="28"/>
      <c r="AN2476" s="28"/>
      <c r="AO2476" s="28"/>
    </row>
    <row r="2477" spans="2:41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28"/>
      <c r="AH2477" s="28"/>
      <c r="AI2477" s="28"/>
      <c r="AJ2477" s="28"/>
      <c r="AK2477" s="28"/>
      <c r="AL2477" s="28"/>
      <c r="AM2477" s="28"/>
      <c r="AN2477" s="28"/>
      <c r="AO2477" s="28"/>
    </row>
    <row r="2478" spans="2:41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28"/>
      <c r="AH2478" s="28"/>
      <c r="AI2478" s="28"/>
      <c r="AJ2478" s="28"/>
      <c r="AK2478" s="28"/>
      <c r="AL2478" s="28"/>
      <c r="AM2478" s="28"/>
      <c r="AN2478" s="28"/>
      <c r="AO2478" s="28"/>
    </row>
    <row r="2479" spans="2:41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28"/>
      <c r="AH2479" s="28"/>
      <c r="AI2479" s="28"/>
      <c r="AJ2479" s="28"/>
      <c r="AK2479" s="28"/>
      <c r="AL2479" s="28"/>
      <c r="AM2479" s="28"/>
      <c r="AN2479" s="28"/>
      <c r="AO2479" s="28"/>
    </row>
    <row r="2480" spans="2:41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28"/>
      <c r="AH2480" s="28"/>
      <c r="AI2480" s="28"/>
      <c r="AJ2480" s="28"/>
      <c r="AK2480" s="28"/>
      <c r="AL2480" s="28"/>
      <c r="AM2480" s="28"/>
      <c r="AN2480" s="28"/>
      <c r="AO2480" s="28"/>
    </row>
    <row r="2481" spans="2:41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28"/>
      <c r="AH2481" s="28"/>
      <c r="AI2481" s="28"/>
      <c r="AJ2481" s="28"/>
      <c r="AK2481" s="28"/>
      <c r="AL2481" s="28"/>
      <c r="AM2481" s="28"/>
      <c r="AN2481" s="28"/>
      <c r="AO2481" s="28"/>
    </row>
    <row r="2482" spans="2:41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28"/>
      <c r="AH2482" s="28"/>
      <c r="AI2482" s="28"/>
      <c r="AJ2482" s="28"/>
      <c r="AK2482" s="28"/>
      <c r="AL2482" s="28"/>
      <c r="AM2482" s="28"/>
      <c r="AN2482" s="28"/>
      <c r="AO2482" s="28"/>
    </row>
    <row r="2483" spans="2:41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28"/>
      <c r="AH2483" s="28"/>
      <c r="AI2483" s="28"/>
      <c r="AJ2483" s="28"/>
      <c r="AK2483" s="28"/>
      <c r="AL2483" s="28"/>
      <c r="AM2483" s="28"/>
      <c r="AN2483" s="28"/>
      <c r="AO2483" s="28"/>
    </row>
    <row r="2484" spans="2:41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28"/>
      <c r="AH2484" s="28"/>
      <c r="AI2484" s="28"/>
      <c r="AJ2484" s="28"/>
      <c r="AK2484" s="28"/>
      <c r="AL2484" s="28"/>
      <c r="AM2484" s="28"/>
      <c r="AN2484" s="28"/>
      <c r="AO2484" s="28"/>
    </row>
    <row r="2485" spans="2:41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28"/>
      <c r="AH2485" s="28"/>
      <c r="AI2485" s="28"/>
      <c r="AJ2485" s="28"/>
      <c r="AK2485" s="28"/>
      <c r="AL2485" s="28"/>
      <c r="AM2485" s="28"/>
      <c r="AN2485" s="28"/>
      <c r="AO2485" s="28"/>
    </row>
    <row r="2486" spans="2:41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28"/>
      <c r="AH2486" s="28"/>
      <c r="AI2486" s="28"/>
      <c r="AJ2486" s="28"/>
      <c r="AK2486" s="28"/>
      <c r="AL2486" s="28"/>
      <c r="AM2486" s="28"/>
      <c r="AN2486" s="28"/>
      <c r="AO2486" s="28"/>
    </row>
    <row r="2487" spans="2:41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28"/>
      <c r="AH2487" s="28"/>
      <c r="AI2487" s="28"/>
      <c r="AJ2487" s="28"/>
      <c r="AK2487" s="28"/>
      <c r="AL2487" s="28"/>
      <c r="AM2487" s="28"/>
      <c r="AN2487" s="28"/>
      <c r="AO2487" s="28"/>
    </row>
    <row r="2488" spans="2:41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28"/>
      <c r="AH2488" s="28"/>
      <c r="AI2488" s="28"/>
      <c r="AJ2488" s="28"/>
      <c r="AK2488" s="28"/>
      <c r="AL2488" s="28"/>
      <c r="AM2488" s="28"/>
      <c r="AN2488" s="28"/>
      <c r="AO2488" s="28"/>
    </row>
    <row r="2489" spans="2:41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28"/>
      <c r="AH2489" s="28"/>
      <c r="AI2489" s="28"/>
      <c r="AJ2489" s="28"/>
      <c r="AK2489" s="28"/>
      <c r="AL2489" s="28"/>
      <c r="AM2489" s="28"/>
      <c r="AN2489" s="28"/>
      <c r="AO2489" s="28"/>
    </row>
    <row r="2490" spans="2:41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28"/>
      <c r="AH2490" s="28"/>
      <c r="AI2490" s="28"/>
      <c r="AJ2490" s="28"/>
      <c r="AK2490" s="28"/>
      <c r="AL2490" s="28"/>
      <c r="AM2490" s="28"/>
      <c r="AN2490" s="28"/>
      <c r="AO2490" s="28"/>
    </row>
    <row r="2491" spans="2:41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28"/>
      <c r="AH2491" s="28"/>
      <c r="AI2491" s="28"/>
      <c r="AJ2491" s="28"/>
      <c r="AK2491" s="28"/>
      <c r="AL2491" s="28"/>
      <c r="AM2491" s="28"/>
      <c r="AN2491" s="28"/>
      <c r="AO2491" s="28"/>
    </row>
    <row r="2492" spans="2:41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28"/>
      <c r="AH2492" s="28"/>
      <c r="AI2492" s="28"/>
      <c r="AJ2492" s="28"/>
      <c r="AK2492" s="28"/>
      <c r="AL2492" s="28"/>
      <c r="AM2492" s="28"/>
      <c r="AN2492" s="28"/>
      <c r="AO2492" s="28"/>
    </row>
    <row r="2493" spans="2:41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28"/>
      <c r="AH2493" s="28"/>
      <c r="AI2493" s="28"/>
      <c r="AJ2493" s="28"/>
      <c r="AK2493" s="28"/>
      <c r="AL2493" s="28"/>
      <c r="AM2493" s="28"/>
      <c r="AN2493" s="28"/>
      <c r="AO2493" s="28"/>
    </row>
    <row r="2494" spans="2:41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28"/>
      <c r="AH2494" s="28"/>
      <c r="AI2494" s="28"/>
      <c r="AJ2494" s="28"/>
      <c r="AK2494" s="28"/>
      <c r="AL2494" s="28"/>
      <c r="AM2494" s="28"/>
      <c r="AN2494" s="28"/>
      <c r="AO2494" s="28"/>
    </row>
    <row r="2495" spans="2:41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28"/>
      <c r="AH2495" s="28"/>
      <c r="AI2495" s="28"/>
      <c r="AJ2495" s="28"/>
      <c r="AK2495" s="28"/>
      <c r="AL2495" s="28"/>
      <c r="AM2495" s="28"/>
      <c r="AN2495" s="28"/>
      <c r="AO2495" s="28"/>
    </row>
    <row r="2496" spans="2:41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28"/>
      <c r="AH2496" s="28"/>
      <c r="AI2496" s="28"/>
      <c r="AJ2496" s="28"/>
      <c r="AK2496" s="28"/>
      <c r="AL2496" s="28"/>
      <c r="AM2496" s="28"/>
      <c r="AN2496" s="28"/>
      <c r="AO2496" s="28"/>
    </row>
    <row r="2497" spans="2:41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28"/>
      <c r="AH2497" s="28"/>
      <c r="AI2497" s="28"/>
      <c r="AJ2497" s="28"/>
      <c r="AK2497" s="28"/>
      <c r="AL2497" s="28"/>
      <c r="AM2497" s="28"/>
      <c r="AN2497" s="28"/>
      <c r="AO2497" s="28"/>
    </row>
    <row r="2498" spans="2:41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28"/>
      <c r="AH2498" s="28"/>
      <c r="AI2498" s="28"/>
      <c r="AJ2498" s="28"/>
      <c r="AK2498" s="28"/>
      <c r="AL2498" s="28"/>
      <c r="AM2498" s="28"/>
      <c r="AN2498" s="28"/>
      <c r="AO2498" s="28"/>
    </row>
    <row r="2499" spans="2:41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28"/>
      <c r="AH2499" s="28"/>
      <c r="AI2499" s="28"/>
      <c r="AJ2499" s="28"/>
      <c r="AK2499" s="28"/>
      <c r="AL2499" s="28"/>
      <c r="AM2499" s="28"/>
      <c r="AN2499" s="28"/>
      <c r="AO2499" s="28"/>
    </row>
    <row r="2500" spans="2:41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28"/>
      <c r="AH2500" s="28"/>
      <c r="AI2500" s="28"/>
      <c r="AJ2500" s="28"/>
      <c r="AK2500" s="28"/>
      <c r="AL2500" s="28"/>
      <c r="AM2500" s="28"/>
      <c r="AN2500" s="28"/>
      <c r="AO2500" s="28"/>
    </row>
    <row r="2501" spans="2:41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28"/>
      <c r="AH2501" s="28"/>
      <c r="AI2501" s="28"/>
      <c r="AJ2501" s="28"/>
      <c r="AK2501" s="28"/>
      <c r="AL2501" s="28"/>
      <c r="AM2501" s="28"/>
      <c r="AN2501" s="28"/>
      <c r="AO2501" s="28"/>
    </row>
    <row r="2502" spans="2:41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28"/>
      <c r="AH2502" s="28"/>
      <c r="AI2502" s="28"/>
      <c r="AJ2502" s="28"/>
      <c r="AK2502" s="28"/>
      <c r="AL2502" s="28"/>
      <c r="AM2502" s="28"/>
      <c r="AN2502" s="28"/>
      <c r="AO2502" s="28"/>
    </row>
    <row r="2503" spans="2:41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28"/>
      <c r="AH2503" s="28"/>
      <c r="AI2503" s="28"/>
      <c r="AJ2503" s="28"/>
      <c r="AK2503" s="28"/>
      <c r="AL2503" s="28"/>
      <c r="AM2503" s="28"/>
      <c r="AN2503" s="28"/>
      <c r="AO2503" s="28"/>
    </row>
    <row r="2504" spans="2:41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28"/>
      <c r="AH2504" s="28"/>
      <c r="AI2504" s="28"/>
      <c r="AJ2504" s="28"/>
      <c r="AK2504" s="28"/>
      <c r="AL2504" s="28"/>
      <c r="AM2504" s="28"/>
      <c r="AN2504" s="28"/>
      <c r="AO2504" s="28"/>
    </row>
    <row r="2505" spans="2:41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28"/>
      <c r="AH2505" s="28"/>
      <c r="AI2505" s="28"/>
      <c r="AJ2505" s="28"/>
      <c r="AK2505" s="28"/>
      <c r="AL2505" s="28"/>
      <c r="AM2505" s="28"/>
      <c r="AN2505" s="28"/>
      <c r="AO2505" s="28"/>
    </row>
    <row r="2506" spans="2:41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28"/>
      <c r="AH2506" s="28"/>
      <c r="AI2506" s="28"/>
      <c r="AJ2506" s="28"/>
      <c r="AK2506" s="28"/>
      <c r="AL2506" s="28"/>
      <c r="AM2506" s="28"/>
      <c r="AN2506" s="28"/>
      <c r="AO2506" s="28"/>
    </row>
    <row r="2507" spans="2:41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28"/>
      <c r="AH2507" s="28"/>
      <c r="AI2507" s="28"/>
      <c r="AJ2507" s="28"/>
      <c r="AK2507" s="28"/>
      <c r="AL2507" s="28"/>
      <c r="AM2507" s="28"/>
      <c r="AN2507" s="28"/>
      <c r="AO2507" s="28"/>
    </row>
    <row r="2508" spans="2:41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28"/>
      <c r="AH2508" s="28"/>
      <c r="AI2508" s="28"/>
      <c r="AJ2508" s="28"/>
      <c r="AK2508" s="28"/>
      <c r="AL2508" s="28"/>
      <c r="AM2508" s="28"/>
      <c r="AN2508" s="28"/>
      <c r="AO2508" s="28"/>
    </row>
    <row r="2509" spans="2:41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28"/>
      <c r="AH2509" s="28"/>
      <c r="AI2509" s="28"/>
      <c r="AJ2509" s="28"/>
      <c r="AK2509" s="28"/>
      <c r="AL2509" s="28"/>
      <c r="AM2509" s="28"/>
      <c r="AN2509" s="28"/>
      <c r="AO2509" s="28"/>
    </row>
    <row r="2510" spans="2:41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  <c r="T2510" s="28"/>
      <c r="U2510" s="28"/>
      <c r="V2510" s="28"/>
      <c r="W2510" s="28"/>
      <c r="X2510" s="28"/>
      <c r="Y2510" s="28"/>
      <c r="Z2510" s="28"/>
      <c r="AA2510" s="28"/>
      <c r="AB2510" s="28"/>
      <c r="AC2510" s="28"/>
      <c r="AD2510" s="28"/>
      <c r="AE2510" s="28"/>
      <c r="AF2510" s="28"/>
      <c r="AG2510" s="28"/>
      <c r="AH2510" s="28"/>
      <c r="AI2510" s="28"/>
      <c r="AJ2510" s="28"/>
      <c r="AK2510" s="28"/>
      <c r="AL2510" s="28"/>
      <c r="AM2510" s="28"/>
      <c r="AN2510" s="28"/>
      <c r="AO2510" s="28"/>
    </row>
    <row r="2511" spans="2:41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  <c r="T2511" s="28"/>
      <c r="U2511" s="28"/>
      <c r="V2511" s="28"/>
      <c r="W2511" s="28"/>
      <c r="X2511" s="28"/>
      <c r="Y2511" s="28"/>
      <c r="Z2511" s="28"/>
      <c r="AA2511" s="28"/>
      <c r="AB2511" s="28"/>
      <c r="AC2511" s="28"/>
      <c r="AD2511" s="28"/>
      <c r="AE2511" s="28"/>
      <c r="AF2511" s="28"/>
      <c r="AG2511" s="28"/>
      <c r="AH2511" s="28"/>
      <c r="AI2511" s="28"/>
      <c r="AJ2511" s="28"/>
      <c r="AK2511" s="28"/>
      <c r="AL2511" s="28"/>
      <c r="AM2511" s="28"/>
      <c r="AN2511" s="28"/>
      <c r="AO2511" s="28"/>
    </row>
    <row r="2512" spans="2:41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  <c r="T2512" s="28"/>
      <c r="U2512" s="28"/>
      <c r="V2512" s="28"/>
      <c r="W2512" s="28"/>
      <c r="X2512" s="28"/>
      <c r="Y2512" s="28"/>
      <c r="Z2512" s="28"/>
      <c r="AA2512" s="28"/>
      <c r="AB2512" s="28"/>
      <c r="AC2512" s="28"/>
      <c r="AD2512" s="28"/>
      <c r="AE2512" s="28"/>
      <c r="AF2512" s="28"/>
      <c r="AG2512" s="28"/>
      <c r="AH2512" s="28"/>
      <c r="AI2512" s="28"/>
      <c r="AJ2512" s="28"/>
      <c r="AK2512" s="28"/>
      <c r="AL2512" s="28"/>
      <c r="AM2512" s="28"/>
      <c r="AN2512" s="28"/>
      <c r="AO2512" s="28"/>
    </row>
    <row r="2513" spans="2:41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  <c r="T2513" s="28"/>
      <c r="U2513" s="28"/>
      <c r="V2513" s="28"/>
      <c r="W2513" s="28"/>
      <c r="X2513" s="28"/>
      <c r="Y2513" s="28"/>
      <c r="Z2513" s="28"/>
      <c r="AA2513" s="28"/>
      <c r="AB2513" s="28"/>
      <c r="AC2513" s="28"/>
      <c r="AD2513" s="28"/>
      <c r="AE2513" s="28"/>
      <c r="AF2513" s="28"/>
      <c r="AG2513" s="28"/>
      <c r="AH2513" s="28"/>
      <c r="AI2513" s="28"/>
      <c r="AJ2513" s="28"/>
      <c r="AK2513" s="28"/>
      <c r="AL2513" s="28"/>
      <c r="AM2513" s="28"/>
      <c r="AN2513" s="28"/>
      <c r="AO2513" s="28"/>
    </row>
    <row r="2514" spans="2:41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  <c r="T2514" s="28"/>
      <c r="U2514" s="28"/>
      <c r="V2514" s="28"/>
      <c r="W2514" s="28"/>
      <c r="X2514" s="28"/>
      <c r="Y2514" s="28"/>
      <c r="Z2514" s="28"/>
      <c r="AA2514" s="28"/>
      <c r="AB2514" s="28"/>
      <c r="AC2514" s="28"/>
      <c r="AD2514" s="28"/>
      <c r="AE2514" s="28"/>
      <c r="AF2514" s="28"/>
      <c r="AG2514" s="28"/>
      <c r="AH2514" s="28"/>
      <c r="AI2514" s="28"/>
      <c r="AJ2514" s="28"/>
      <c r="AK2514" s="28"/>
      <c r="AL2514" s="28"/>
      <c r="AM2514" s="28"/>
      <c r="AN2514" s="28"/>
      <c r="AO2514" s="28"/>
    </row>
    <row r="2515" spans="2:41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  <c r="T2515" s="28"/>
      <c r="U2515" s="28"/>
      <c r="V2515" s="28"/>
      <c r="W2515" s="28"/>
      <c r="X2515" s="28"/>
      <c r="Y2515" s="28"/>
      <c r="Z2515" s="28"/>
      <c r="AA2515" s="28"/>
      <c r="AB2515" s="28"/>
      <c r="AC2515" s="28"/>
      <c r="AD2515" s="28"/>
      <c r="AE2515" s="28"/>
      <c r="AF2515" s="28"/>
      <c r="AG2515" s="28"/>
      <c r="AH2515" s="28"/>
      <c r="AI2515" s="28"/>
      <c r="AJ2515" s="28"/>
      <c r="AK2515" s="28"/>
      <c r="AL2515" s="28"/>
      <c r="AM2515" s="28"/>
      <c r="AN2515" s="28"/>
      <c r="AO2515" s="28"/>
    </row>
    <row r="2516" spans="2:41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  <c r="T2516" s="28"/>
      <c r="U2516" s="28"/>
      <c r="V2516" s="28"/>
      <c r="W2516" s="28"/>
      <c r="X2516" s="28"/>
      <c r="Y2516" s="28"/>
      <c r="Z2516" s="28"/>
      <c r="AA2516" s="28"/>
      <c r="AB2516" s="28"/>
      <c r="AC2516" s="28"/>
      <c r="AD2516" s="28"/>
      <c r="AE2516" s="28"/>
      <c r="AF2516" s="28"/>
      <c r="AG2516" s="28"/>
      <c r="AH2516" s="28"/>
      <c r="AI2516" s="28"/>
      <c r="AJ2516" s="28"/>
      <c r="AK2516" s="28"/>
      <c r="AL2516" s="28"/>
      <c r="AM2516" s="28"/>
      <c r="AN2516" s="28"/>
      <c r="AO2516" s="28"/>
    </row>
    <row r="2517" spans="2:41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  <c r="T2517" s="28"/>
      <c r="U2517" s="28"/>
      <c r="V2517" s="28"/>
      <c r="W2517" s="28"/>
      <c r="X2517" s="28"/>
      <c r="Y2517" s="28"/>
      <c r="Z2517" s="28"/>
      <c r="AA2517" s="28"/>
      <c r="AB2517" s="28"/>
      <c r="AC2517" s="28"/>
      <c r="AD2517" s="28"/>
      <c r="AE2517" s="28"/>
      <c r="AF2517" s="28"/>
      <c r="AG2517" s="28"/>
      <c r="AH2517" s="28"/>
      <c r="AI2517" s="28"/>
      <c r="AJ2517" s="28"/>
      <c r="AK2517" s="28"/>
      <c r="AL2517" s="28"/>
      <c r="AM2517" s="28"/>
      <c r="AN2517" s="28"/>
      <c r="AO2517" s="28"/>
    </row>
    <row r="2518" spans="2:41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  <c r="T2518" s="28"/>
      <c r="U2518" s="28"/>
      <c r="V2518" s="28"/>
      <c r="W2518" s="28"/>
      <c r="X2518" s="28"/>
      <c r="Y2518" s="28"/>
      <c r="Z2518" s="28"/>
      <c r="AA2518" s="28"/>
      <c r="AB2518" s="28"/>
      <c r="AC2518" s="28"/>
      <c r="AD2518" s="28"/>
      <c r="AE2518" s="28"/>
      <c r="AF2518" s="28"/>
      <c r="AG2518" s="28"/>
      <c r="AH2518" s="28"/>
      <c r="AI2518" s="28"/>
      <c r="AJ2518" s="28"/>
      <c r="AK2518" s="28"/>
      <c r="AL2518" s="28"/>
      <c r="AM2518" s="28"/>
      <c r="AN2518" s="28"/>
      <c r="AO2518" s="28"/>
    </row>
    <row r="2519" spans="2:41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  <c r="T2519" s="28"/>
      <c r="U2519" s="28"/>
      <c r="V2519" s="28"/>
      <c r="W2519" s="28"/>
      <c r="X2519" s="28"/>
      <c r="Y2519" s="28"/>
      <c r="Z2519" s="28"/>
      <c r="AA2519" s="28"/>
      <c r="AB2519" s="28"/>
      <c r="AC2519" s="28"/>
      <c r="AD2519" s="28"/>
      <c r="AE2519" s="28"/>
      <c r="AF2519" s="28"/>
      <c r="AG2519" s="28"/>
      <c r="AH2519" s="28"/>
      <c r="AI2519" s="28"/>
      <c r="AJ2519" s="28"/>
      <c r="AK2519" s="28"/>
      <c r="AL2519" s="28"/>
      <c r="AM2519" s="28"/>
      <c r="AN2519" s="28"/>
      <c r="AO2519" s="28"/>
    </row>
    <row r="2520" spans="2:41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  <c r="T2520" s="28"/>
      <c r="U2520" s="28"/>
      <c r="V2520" s="28"/>
      <c r="W2520" s="28"/>
      <c r="X2520" s="28"/>
      <c r="Y2520" s="28"/>
      <c r="Z2520" s="28"/>
      <c r="AA2520" s="28"/>
      <c r="AB2520" s="28"/>
      <c r="AC2520" s="28"/>
      <c r="AD2520" s="28"/>
      <c r="AE2520" s="28"/>
      <c r="AF2520" s="28"/>
      <c r="AG2520" s="28"/>
      <c r="AH2520" s="28"/>
      <c r="AI2520" s="28"/>
      <c r="AJ2520" s="28"/>
      <c r="AK2520" s="28"/>
      <c r="AL2520" s="28"/>
      <c r="AM2520" s="28"/>
      <c r="AN2520" s="28"/>
      <c r="AO2520" s="28"/>
    </row>
    <row r="2521" spans="2:41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  <c r="T2521" s="28"/>
      <c r="U2521" s="28"/>
      <c r="V2521" s="28"/>
      <c r="W2521" s="28"/>
      <c r="X2521" s="28"/>
      <c r="Y2521" s="28"/>
      <c r="Z2521" s="28"/>
      <c r="AA2521" s="28"/>
      <c r="AB2521" s="28"/>
      <c r="AC2521" s="28"/>
      <c r="AD2521" s="28"/>
      <c r="AE2521" s="28"/>
      <c r="AF2521" s="28"/>
      <c r="AG2521" s="28"/>
      <c r="AH2521" s="28"/>
      <c r="AI2521" s="28"/>
      <c r="AJ2521" s="28"/>
      <c r="AK2521" s="28"/>
      <c r="AL2521" s="28"/>
      <c r="AM2521" s="28"/>
      <c r="AN2521" s="28"/>
      <c r="AO2521" s="28"/>
    </row>
    <row r="2522" spans="2:41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  <c r="T2522" s="28"/>
      <c r="U2522" s="28"/>
      <c r="V2522" s="28"/>
      <c r="W2522" s="28"/>
      <c r="X2522" s="28"/>
      <c r="Y2522" s="28"/>
      <c r="Z2522" s="28"/>
      <c r="AA2522" s="28"/>
      <c r="AB2522" s="28"/>
      <c r="AC2522" s="28"/>
      <c r="AD2522" s="28"/>
      <c r="AE2522" s="28"/>
      <c r="AF2522" s="28"/>
      <c r="AG2522" s="28"/>
      <c r="AH2522" s="28"/>
      <c r="AI2522" s="28"/>
      <c r="AJ2522" s="28"/>
      <c r="AK2522" s="28"/>
      <c r="AL2522" s="28"/>
      <c r="AM2522" s="28"/>
      <c r="AN2522" s="28"/>
      <c r="AO2522" s="28"/>
    </row>
    <row r="2523" spans="2:41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  <c r="T2523" s="28"/>
      <c r="U2523" s="28"/>
      <c r="V2523" s="28"/>
      <c r="W2523" s="28"/>
      <c r="X2523" s="28"/>
      <c r="Y2523" s="28"/>
      <c r="Z2523" s="28"/>
      <c r="AA2523" s="28"/>
      <c r="AB2523" s="28"/>
      <c r="AC2523" s="28"/>
      <c r="AD2523" s="28"/>
      <c r="AE2523" s="28"/>
      <c r="AF2523" s="28"/>
      <c r="AG2523" s="28"/>
      <c r="AH2523" s="28"/>
      <c r="AI2523" s="28"/>
      <c r="AJ2523" s="28"/>
      <c r="AK2523" s="28"/>
      <c r="AL2523" s="28"/>
      <c r="AM2523" s="28"/>
      <c r="AN2523" s="28"/>
      <c r="AO2523" s="28"/>
    </row>
    <row r="2524" spans="2:41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  <c r="T2524" s="28"/>
      <c r="U2524" s="28"/>
      <c r="V2524" s="28"/>
      <c r="W2524" s="28"/>
      <c r="X2524" s="28"/>
      <c r="Y2524" s="28"/>
      <c r="Z2524" s="28"/>
      <c r="AA2524" s="28"/>
      <c r="AB2524" s="28"/>
      <c r="AC2524" s="28"/>
      <c r="AD2524" s="28"/>
      <c r="AE2524" s="28"/>
      <c r="AF2524" s="28"/>
      <c r="AG2524" s="28"/>
      <c r="AH2524" s="28"/>
      <c r="AI2524" s="28"/>
      <c r="AJ2524" s="28"/>
      <c r="AK2524" s="28"/>
      <c r="AL2524" s="28"/>
      <c r="AM2524" s="28"/>
      <c r="AN2524" s="28"/>
      <c r="AO2524" s="28"/>
    </row>
    <row r="2525" spans="2:41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  <c r="T2525" s="28"/>
      <c r="U2525" s="28"/>
      <c r="V2525" s="28"/>
      <c r="W2525" s="28"/>
      <c r="X2525" s="28"/>
      <c r="Y2525" s="28"/>
      <c r="Z2525" s="28"/>
      <c r="AA2525" s="28"/>
      <c r="AB2525" s="28"/>
      <c r="AC2525" s="28"/>
      <c r="AD2525" s="28"/>
      <c r="AE2525" s="28"/>
      <c r="AF2525" s="28"/>
      <c r="AG2525" s="28"/>
      <c r="AH2525" s="28"/>
      <c r="AI2525" s="28"/>
      <c r="AJ2525" s="28"/>
      <c r="AK2525" s="28"/>
      <c r="AL2525" s="28"/>
      <c r="AM2525" s="28"/>
      <c r="AN2525" s="28"/>
      <c r="AO2525" s="28"/>
    </row>
    <row r="2526" spans="2:41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  <c r="T2526" s="28"/>
      <c r="U2526" s="28"/>
      <c r="V2526" s="28"/>
      <c r="W2526" s="28"/>
      <c r="X2526" s="28"/>
      <c r="Y2526" s="28"/>
      <c r="Z2526" s="28"/>
      <c r="AA2526" s="28"/>
      <c r="AB2526" s="28"/>
      <c r="AC2526" s="28"/>
      <c r="AD2526" s="28"/>
      <c r="AE2526" s="28"/>
      <c r="AF2526" s="28"/>
      <c r="AG2526" s="28"/>
      <c r="AH2526" s="28"/>
      <c r="AI2526" s="28"/>
      <c r="AJ2526" s="28"/>
      <c r="AK2526" s="28"/>
      <c r="AL2526" s="28"/>
      <c r="AM2526" s="28"/>
      <c r="AN2526" s="28"/>
      <c r="AO2526" s="28"/>
    </row>
    <row r="2527" spans="2:41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  <c r="T2527" s="28"/>
      <c r="U2527" s="28"/>
      <c r="V2527" s="28"/>
      <c r="W2527" s="28"/>
      <c r="X2527" s="28"/>
      <c r="Y2527" s="28"/>
      <c r="Z2527" s="28"/>
      <c r="AA2527" s="28"/>
      <c r="AB2527" s="28"/>
      <c r="AC2527" s="28"/>
      <c r="AD2527" s="28"/>
      <c r="AE2527" s="28"/>
      <c r="AF2527" s="28"/>
      <c r="AG2527" s="28"/>
      <c r="AH2527" s="28"/>
      <c r="AI2527" s="28"/>
      <c r="AJ2527" s="28"/>
      <c r="AK2527" s="28"/>
      <c r="AL2527" s="28"/>
      <c r="AM2527" s="28"/>
      <c r="AN2527" s="28"/>
      <c r="AO2527" s="28"/>
    </row>
    <row r="2528" spans="2:41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  <c r="T2528" s="28"/>
      <c r="U2528" s="28"/>
      <c r="V2528" s="28"/>
      <c r="W2528" s="28"/>
      <c r="X2528" s="28"/>
      <c r="Y2528" s="28"/>
      <c r="Z2528" s="28"/>
      <c r="AA2528" s="28"/>
      <c r="AB2528" s="28"/>
      <c r="AC2528" s="28"/>
      <c r="AD2528" s="28"/>
      <c r="AE2528" s="28"/>
      <c r="AF2528" s="28"/>
      <c r="AG2528" s="28"/>
      <c r="AH2528" s="28"/>
      <c r="AI2528" s="28"/>
      <c r="AJ2528" s="28"/>
      <c r="AK2528" s="28"/>
      <c r="AL2528" s="28"/>
      <c r="AM2528" s="28"/>
      <c r="AN2528" s="28"/>
      <c r="AO2528" s="28"/>
    </row>
    <row r="2529" spans="2:41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  <c r="T2529" s="28"/>
      <c r="U2529" s="28"/>
      <c r="V2529" s="28"/>
      <c r="W2529" s="28"/>
      <c r="X2529" s="28"/>
      <c r="Y2529" s="28"/>
      <c r="Z2529" s="28"/>
      <c r="AA2529" s="28"/>
      <c r="AB2529" s="28"/>
      <c r="AC2529" s="28"/>
      <c r="AD2529" s="28"/>
      <c r="AE2529" s="28"/>
      <c r="AF2529" s="28"/>
      <c r="AG2529" s="28"/>
      <c r="AH2529" s="28"/>
      <c r="AI2529" s="28"/>
      <c r="AJ2529" s="28"/>
      <c r="AK2529" s="28"/>
      <c r="AL2529" s="28"/>
      <c r="AM2529" s="28"/>
      <c r="AN2529" s="28"/>
      <c r="AO2529" s="28"/>
    </row>
    <row r="2530" spans="2:41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  <c r="T2530" s="28"/>
      <c r="U2530" s="28"/>
      <c r="V2530" s="28"/>
      <c r="W2530" s="28"/>
      <c r="X2530" s="28"/>
      <c r="Y2530" s="28"/>
      <c r="Z2530" s="28"/>
      <c r="AA2530" s="28"/>
      <c r="AB2530" s="28"/>
      <c r="AC2530" s="28"/>
      <c r="AD2530" s="28"/>
      <c r="AE2530" s="28"/>
      <c r="AF2530" s="28"/>
      <c r="AG2530" s="28"/>
      <c r="AH2530" s="28"/>
      <c r="AI2530" s="28"/>
      <c r="AJ2530" s="28"/>
      <c r="AK2530" s="28"/>
      <c r="AL2530" s="28"/>
      <c r="AM2530" s="28"/>
      <c r="AN2530" s="28"/>
      <c r="AO2530" s="28"/>
    </row>
    <row r="2531" spans="2:41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  <c r="T2531" s="28"/>
      <c r="U2531" s="28"/>
      <c r="V2531" s="28"/>
      <c r="W2531" s="28"/>
      <c r="X2531" s="28"/>
      <c r="Y2531" s="28"/>
      <c r="Z2531" s="28"/>
      <c r="AA2531" s="28"/>
      <c r="AB2531" s="28"/>
      <c r="AC2531" s="28"/>
      <c r="AD2531" s="28"/>
      <c r="AE2531" s="28"/>
      <c r="AF2531" s="28"/>
      <c r="AG2531" s="28"/>
      <c r="AH2531" s="28"/>
      <c r="AI2531" s="28"/>
      <c r="AJ2531" s="28"/>
      <c r="AK2531" s="28"/>
      <c r="AL2531" s="28"/>
      <c r="AM2531" s="28"/>
      <c r="AN2531" s="28"/>
      <c r="AO2531" s="28"/>
    </row>
    <row r="2532" spans="2:41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  <c r="T2532" s="28"/>
      <c r="U2532" s="28"/>
      <c r="V2532" s="28"/>
      <c r="W2532" s="28"/>
      <c r="X2532" s="28"/>
      <c r="Y2532" s="28"/>
      <c r="Z2532" s="28"/>
      <c r="AA2532" s="28"/>
      <c r="AB2532" s="28"/>
      <c r="AC2532" s="28"/>
      <c r="AD2532" s="28"/>
      <c r="AE2532" s="28"/>
      <c r="AF2532" s="28"/>
      <c r="AG2532" s="28"/>
      <c r="AH2532" s="28"/>
      <c r="AI2532" s="28"/>
      <c r="AJ2532" s="28"/>
      <c r="AK2532" s="28"/>
      <c r="AL2532" s="28"/>
      <c r="AM2532" s="28"/>
      <c r="AN2532" s="28"/>
      <c r="AO2532" s="28"/>
    </row>
    <row r="2533" spans="2:41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  <c r="T2533" s="28"/>
      <c r="U2533" s="28"/>
      <c r="V2533" s="28"/>
      <c r="W2533" s="28"/>
      <c r="X2533" s="28"/>
      <c r="Y2533" s="28"/>
      <c r="Z2533" s="28"/>
      <c r="AA2533" s="28"/>
      <c r="AB2533" s="28"/>
      <c r="AC2533" s="28"/>
      <c r="AD2533" s="28"/>
      <c r="AE2533" s="28"/>
      <c r="AF2533" s="28"/>
      <c r="AG2533" s="28"/>
      <c r="AH2533" s="28"/>
      <c r="AI2533" s="28"/>
      <c r="AJ2533" s="28"/>
      <c r="AK2533" s="28"/>
      <c r="AL2533" s="28"/>
      <c r="AM2533" s="28"/>
      <c r="AN2533" s="28"/>
      <c r="AO2533" s="28"/>
    </row>
    <row r="2534" spans="2:41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  <c r="T2534" s="28"/>
      <c r="U2534" s="28"/>
      <c r="V2534" s="28"/>
      <c r="W2534" s="28"/>
      <c r="X2534" s="28"/>
      <c r="Y2534" s="28"/>
      <c r="Z2534" s="28"/>
      <c r="AA2534" s="28"/>
      <c r="AB2534" s="28"/>
      <c r="AC2534" s="28"/>
      <c r="AD2534" s="28"/>
      <c r="AE2534" s="28"/>
      <c r="AF2534" s="28"/>
      <c r="AG2534" s="28"/>
      <c r="AH2534" s="28"/>
      <c r="AI2534" s="28"/>
      <c r="AJ2534" s="28"/>
      <c r="AK2534" s="28"/>
      <c r="AL2534" s="28"/>
      <c r="AM2534" s="28"/>
      <c r="AN2534" s="28"/>
      <c r="AO2534" s="28"/>
    </row>
    <row r="2535" spans="2:41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  <c r="T2535" s="28"/>
      <c r="U2535" s="28"/>
      <c r="V2535" s="28"/>
      <c r="W2535" s="28"/>
      <c r="X2535" s="28"/>
      <c r="Y2535" s="28"/>
      <c r="Z2535" s="28"/>
      <c r="AA2535" s="28"/>
      <c r="AB2535" s="28"/>
      <c r="AC2535" s="28"/>
      <c r="AD2535" s="28"/>
      <c r="AE2535" s="28"/>
      <c r="AF2535" s="28"/>
      <c r="AG2535" s="28"/>
      <c r="AH2535" s="28"/>
      <c r="AI2535" s="28"/>
      <c r="AJ2535" s="28"/>
      <c r="AK2535" s="28"/>
      <c r="AL2535" s="28"/>
      <c r="AM2535" s="28"/>
      <c r="AN2535" s="28"/>
      <c r="AO2535" s="28"/>
    </row>
    <row r="2536" spans="2:41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  <c r="T2536" s="28"/>
      <c r="U2536" s="28"/>
      <c r="V2536" s="28"/>
      <c r="W2536" s="28"/>
      <c r="X2536" s="28"/>
      <c r="Y2536" s="28"/>
      <c r="Z2536" s="28"/>
      <c r="AA2536" s="28"/>
      <c r="AB2536" s="28"/>
      <c r="AC2536" s="28"/>
      <c r="AD2536" s="28"/>
      <c r="AE2536" s="28"/>
      <c r="AF2536" s="28"/>
      <c r="AG2536" s="28"/>
      <c r="AH2536" s="28"/>
      <c r="AI2536" s="28"/>
      <c r="AJ2536" s="28"/>
      <c r="AK2536" s="28"/>
      <c r="AL2536" s="28"/>
      <c r="AM2536" s="28"/>
      <c r="AN2536" s="28"/>
      <c r="AO2536" s="28"/>
    </row>
    <row r="2537" spans="2:41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  <c r="T2537" s="28"/>
      <c r="U2537" s="28"/>
      <c r="V2537" s="28"/>
      <c r="W2537" s="28"/>
      <c r="X2537" s="28"/>
      <c r="Y2537" s="28"/>
      <c r="Z2537" s="28"/>
      <c r="AA2537" s="28"/>
      <c r="AB2537" s="28"/>
      <c r="AC2537" s="28"/>
      <c r="AD2537" s="28"/>
      <c r="AE2537" s="28"/>
      <c r="AF2537" s="28"/>
      <c r="AG2537" s="28"/>
      <c r="AH2537" s="28"/>
      <c r="AI2537" s="28"/>
      <c r="AJ2537" s="28"/>
      <c r="AK2537" s="28"/>
      <c r="AL2537" s="28"/>
      <c r="AM2537" s="28"/>
      <c r="AN2537" s="28"/>
      <c r="AO2537" s="28"/>
    </row>
    <row r="2538" spans="2:41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  <c r="T2538" s="28"/>
      <c r="U2538" s="28"/>
      <c r="V2538" s="28"/>
      <c r="W2538" s="28"/>
      <c r="X2538" s="28"/>
      <c r="Y2538" s="28"/>
      <c r="Z2538" s="28"/>
      <c r="AA2538" s="28"/>
      <c r="AB2538" s="28"/>
      <c r="AC2538" s="28"/>
      <c r="AD2538" s="28"/>
      <c r="AE2538" s="28"/>
      <c r="AF2538" s="28"/>
      <c r="AG2538" s="28"/>
      <c r="AH2538" s="28"/>
      <c r="AI2538" s="28"/>
      <c r="AJ2538" s="28"/>
      <c r="AK2538" s="28"/>
      <c r="AL2538" s="28"/>
      <c r="AM2538" s="28"/>
      <c r="AN2538" s="28"/>
      <c r="AO2538" s="28"/>
    </row>
    <row r="2539" spans="2:41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  <c r="T2539" s="28"/>
      <c r="U2539" s="28"/>
      <c r="V2539" s="28"/>
      <c r="W2539" s="28"/>
      <c r="X2539" s="28"/>
      <c r="Y2539" s="28"/>
      <c r="Z2539" s="28"/>
      <c r="AA2539" s="28"/>
      <c r="AB2539" s="28"/>
      <c r="AC2539" s="28"/>
      <c r="AD2539" s="28"/>
      <c r="AE2539" s="28"/>
      <c r="AF2539" s="28"/>
      <c r="AG2539" s="28"/>
      <c r="AH2539" s="28"/>
      <c r="AI2539" s="28"/>
      <c r="AJ2539" s="28"/>
      <c r="AK2539" s="28"/>
      <c r="AL2539" s="28"/>
      <c r="AM2539" s="28"/>
      <c r="AN2539" s="28"/>
      <c r="AO2539" s="28"/>
    </row>
    <row r="2540" spans="2:41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  <c r="T2540" s="28"/>
      <c r="U2540" s="28"/>
      <c r="V2540" s="28"/>
      <c r="W2540" s="28"/>
      <c r="X2540" s="28"/>
      <c r="Y2540" s="28"/>
      <c r="Z2540" s="28"/>
      <c r="AA2540" s="28"/>
      <c r="AB2540" s="28"/>
      <c r="AC2540" s="28"/>
      <c r="AD2540" s="28"/>
      <c r="AE2540" s="28"/>
      <c r="AF2540" s="28"/>
      <c r="AG2540" s="28"/>
      <c r="AH2540" s="28"/>
      <c r="AI2540" s="28"/>
      <c r="AJ2540" s="28"/>
      <c r="AK2540" s="28"/>
      <c r="AL2540" s="28"/>
      <c r="AM2540" s="28"/>
      <c r="AN2540" s="28"/>
      <c r="AO2540" s="28"/>
    </row>
    <row r="2541" spans="2:41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  <c r="T2541" s="28"/>
      <c r="U2541" s="28"/>
      <c r="V2541" s="28"/>
      <c r="W2541" s="28"/>
      <c r="X2541" s="28"/>
      <c r="Y2541" s="28"/>
      <c r="Z2541" s="28"/>
      <c r="AA2541" s="28"/>
      <c r="AB2541" s="28"/>
      <c r="AC2541" s="28"/>
      <c r="AD2541" s="28"/>
      <c r="AE2541" s="28"/>
      <c r="AF2541" s="28"/>
      <c r="AG2541" s="28"/>
      <c r="AH2541" s="28"/>
      <c r="AI2541" s="28"/>
      <c r="AJ2541" s="28"/>
      <c r="AK2541" s="28"/>
      <c r="AL2541" s="28"/>
      <c r="AM2541" s="28"/>
      <c r="AN2541" s="28"/>
      <c r="AO2541" s="28"/>
    </row>
    <row r="2542" spans="2:41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  <c r="T2542" s="28"/>
      <c r="U2542" s="28"/>
      <c r="V2542" s="28"/>
      <c r="W2542" s="28"/>
      <c r="X2542" s="28"/>
      <c r="Y2542" s="28"/>
      <c r="Z2542" s="28"/>
      <c r="AA2542" s="28"/>
      <c r="AB2542" s="28"/>
      <c r="AC2542" s="28"/>
      <c r="AD2542" s="28"/>
      <c r="AE2542" s="28"/>
      <c r="AF2542" s="28"/>
      <c r="AG2542" s="28"/>
      <c r="AH2542" s="28"/>
      <c r="AI2542" s="28"/>
      <c r="AJ2542" s="28"/>
      <c r="AK2542" s="28"/>
      <c r="AL2542" s="28"/>
      <c r="AM2542" s="28"/>
      <c r="AN2542" s="28"/>
      <c r="AO2542" s="28"/>
    </row>
    <row r="2543" spans="2:41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  <c r="T2543" s="28"/>
      <c r="U2543" s="28"/>
      <c r="V2543" s="28"/>
      <c r="W2543" s="28"/>
      <c r="X2543" s="28"/>
      <c r="Y2543" s="28"/>
      <c r="Z2543" s="28"/>
      <c r="AA2543" s="28"/>
      <c r="AB2543" s="28"/>
      <c r="AC2543" s="28"/>
      <c r="AD2543" s="28"/>
      <c r="AE2543" s="28"/>
      <c r="AF2543" s="28"/>
      <c r="AG2543" s="28"/>
      <c r="AH2543" s="28"/>
      <c r="AI2543" s="28"/>
      <c r="AJ2543" s="28"/>
      <c r="AK2543" s="28"/>
      <c r="AL2543" s="28"/>
      <c r="AM2543" s="28"/>
      <c r="AN2543" s="28"/>
      <c r="AO2543" s="28"/>
    </row>
    <row r="2544" spans="2:41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  <c r="T2544" s="28"/>
      <c r="U2544" s="28"/>
      <c r="V2544" s="28"/>
      <c r="W2544" s="28"/>
      <c r="X2544" s="28"/>
      <c r="Y2544" s="28"/>
      <c r="Z2544" s="28"/>
      <c r="AA2544" s="28"/>
      <c r="AB2544" s="28"/>
      <c r="AC2544" s="28"/>
      <c r="AD2544" s="28"/>
      <c r="AE2544" s="28"/>
      <c r="AF2544" s="28"/>
      <c r="AG2544" s="28"/>
      <c r="AH2544" s="28"/>
      <c r="AI2544" s="28"/>
      <c r="AJ2544" s="28"/>
      <c r="AK2544" s="28"/>
      <c r="AL2544" s="28"/>
      <c r="AM2544" s="28"/>
      <c r="AN2544" s="28"/>
      <c r="AO2544" s="28"/>
    </row>
    <row r="2545" spans="2:41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  <c r="T2545" s="28"/>
      <c r="U2545" s="28"/>
      <c r="V2545" s="28"/>
      <c r="W2545" s="28"/>
      <c r="X2545" s="28"/>
      <c r="Y2545" s="28"/>
      <c r="Z2545" s="28"/>
      <c r="AA2545" s="28"/>
      <c r="AB2545" s="28"/>
      <c r="AC2545" s="28"/>
      <c r="AD2545" s="28"/>
      <c r="AE2545" s="28"/>
      <c r="AF2545" s="28"/>
      <c r="AG2545" s="28"/>
      <c r="AH2545" s="28"/>
      <c r="AI2545" s="28"/>
      <c r="AJ2545" s="28"/>
      <c r="AK2545" s="28"/>
      <c r="AL2545" s="28"/>
      <c r="AM2545" s="28"/>
      <c r="AN2545" s="28"/>
      <c r="AO2545" s="28"/>
    </row>
    <row r="2546" spans="2:41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  <c r="T2546" s="28"/>
      <c r="U2546" s="28"/>
      <c r="V2546" s="28"/>
      <c r="W2546" s="28"/>
      <c r="X2546" s="28"/>
      <c r="Y2546" s="28"/>
      <c r="Z2546" s="28"/>
      <c r="AA2546" s="28"/>
      <c r="AB2546" s="28"/>
      <c r="AC2546" s="28"/>
      <c r="AD2546" s="28"/>
      <c r="AE2546" s="28"/>
      <c r="AF2546" s="28"/>
      <c r="AG2546" s="28"/>
      <c r="AH2546" s="28"/>
      <c r="AI2546" s="28"/>
      <c r="AJ2546" s="28"/>
      <c r="AK2546" s="28"/>
      <c r="AL2546" s="28"/>
      <c r="AM2546" s="28"/>
      <c r="AN2546" s="28"/>
      <c r="AO2546" s="28"/>
    </row>
    <row r="2547" spans="2:41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  <c r="T2547" s="28"/>
      <c r="U2547" s="28"/>
      <c r="V2547" s="28"/>
      <c r="W2547" s="28"/>
      <c r="X2547" s="28"/>
      <c r="Y2547" s="28"/>
      <c r="Z2547" s="28"/>
      <c r="AA2547" s="28"/>
      <c r="AB2547" s="28"/>
      <c r="AC2547" s="28"/>
      <c r="AD2547" s="28"/>
      <c r="AE2547" s="28"/>
      <c r="AF2547" s="28"/>
      <c r="AG2547" s="28"/>
      <c r="AH2547" s="28"/>
      <c r="AI2547" s="28"/>
      <c r="AJ2547" s="28"/>
      <c r="AK2547" s="28"/>
      <c r="AL2547" s="28"/>
      <c r="AM2547" s="28"/>
      <c r="AN2547" s="28"/>
      <c r="AO2547" s="28"/>
    </row>
    <row r="2548" spans="2:41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  <c r="T2548" s="28"/>
      <c r="U2548" s="28"/>
      <c r="V2548" s="28"/>
      <c r="W2548" s="28"/>
      <c r="X2548" s="28"/>
      <c r="Y2548" s="28"/>
      <c r="Z2548" s="28"/>
      <c r="AA2548" s="28"/>
      <c r="AB2548" s="28"/>
      <c r="AC2548" s="28"/>
      <c r="AD2548" s="28"/>
      <c r="AE2548" s="28"/>
      <c r="AF2548" s="28"/>
      <c r="AG2548" s="28"/>
      <c r="AH2548" s="28"/>
      <c r="AI2548" s="28"/>
      <c r="AJ2548" s="28"/>
      <c r="AK2548" s="28"/>
      <c r="AL2548" s="28"/>
      <c r="AM2548" s="28"/>
      <c r="AN2548" s="28"/>
      <c r="AO2548" s="28"/>
    </row>
    <row r="2549" spans="2:41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  <c r="T2549" s="28"/>
      <c r="U2549" s="28"/>
      <c r="V2549" s="28"/>
      <c r="W2549" s="28"/>
      <c r="X2549" s="28"/>
      <c r="Y2549" s="28"/>
      <c r="Z2549" s="28"/>
      <c r="AA2549" s="28"/>
      <c r="AB2549" s="28"/>
      <c r="AC2549" s="28"/>
      <c r="AD2549" s="28"/>
      <c r="AE2549" s="28"/>
      <c r="AF2549" s="28"/>
      <c r="AG2549" s="28"/>
      <c r="AH2549" s="28"/>
      <c r="AI2549" s="28"/>
      <c r="AJ2549" s="28"/>
      <c r="AK2549" s="28"/>
      <c r="AL2549" s="28"/>
      <c r="AM2549" s="28"/>
      <c r="AN2549" s="28"/>
      <c r="AO2549" s="28"/>
    </row>
    <row r="2550" spans="2:41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  <c r="T2550" s="28"/>
      <c r="U2550" s="28"/>
      <c r="V2550" s="28"/>
      <c r="W2550" s="28"/>
      <c r="X2550" s="28"/>
      <c r="Y2550" s="28"/>
      <c r="Z2550" s="28"/>
      <c r="AA2550" s="28"/>
      <c r="AB2550" s="28"/>
      <c r="AC2550" s="28"/>
      <c r="AD2550" s="28"/>
      <c r="AE2550" s="28"/>
      <c r="AF2550" s="28"/>
      <c r="AG2550" s="28"/>
      <c r="AH2550" s="28"/>
      <c r="AI2550" s="28"/>
      <c r="AJ2550" s="28"/>
      <c r="AK2550" s="28"/>
      <c r="AL2550" s="28"/>
      <c r="AM2550" s="28"/>
      <c r="AN2550" s="28"/>
      <c r="AO2550" s="28"/>
    </row>
    <row r="2551" spans="2:41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  <c r="T2551" s="28"/>
      <c r="U2551" s="28"/>
      <c r="V2551" s="28"/>
      <c r="W2551" s="28"/>
      <c r="X2551" s="28"/>
      <c r="Y2551" s="28"/>
      <c r="Z2551" s="28"/>
      <c r="AA2551" s="28"/>
      <c r="AB2551" s="28"/>
      <c r="AC2551" s="28"/>
      <c r="AD2551" s="28"/>
      <c r="AE2551" s="28"/>
      <c r="AF2551" s="28"/>
      <c r="AG2551" s="28"/>
      <c r="AH2551" s="28"/>
      <c r="AI2551" s="28"/>
      <c r="AJ2551" s="28"/>
      <c r="AK2551" s="28"/>
      <c r="AL2551" s="28"/>
      <c r="AM2551" s="28"/>
      <c r="AN2551" s="28"/>
      <c r="AO2551" s="28"/>
    </row>
    <row r="2552" spans="2:41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  <c r="T2552" s="28"/>
      <c r="U2552" s="28"/>
      <c r="V2552" s="28"/>
      <c r="W2552" s="28"/>
      <c r="X2552" s="28"/>
      <c r="Y2552" s="28"/>
      <c r="Z2552" s="28"/>
      <c r="AA2552" s="28"/>
      <c r="AB2552" s="28"/>
      <c r="AC2552" s="28"/>
      <c r="AD2552" s="28"/>
      <c r="AE2552" s="28"/>
      <c r="AF2552" s="28"/>
      <c r="AG2552" s="28"/>
      <c r="AH2552" s="28"/>
      <c r="AI2552" s="28"/>
      <c r="AJ2552" s="28"/>
      <c r="AK2552" s="28"/>
      <c r="AL2552" s="28"/>
      <c r="AM2552" s="28"/>
      <c r="AN2552" s="28"/>
      <c r="AO2552" s="28"/>
    </row>
    <row r="2553" spans="2:41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  <c r="T2553" s="28"/>
      <c r="U2553" s="28"/>
      <c r="V2553" s="28"/>
      <c r="W2553" s="28"/>
      <c r="X2553" s="28"/>
      <c r="Y2553" s="28"/>
      <c r="Z2553" s="28"/>
      <c r="AA2553" s="28"/>
      <c r="AB2553" s="28"/>
      <c r="AC2553" s="28"/>
      <c r="AD2553" s="28"/>
      <c r="AE2553" s="28"/>
      <c r="AF2553" s="28"/>
      <c r="AG2553" s="28"/>
      <c r="AH2553" s="28"/>
      <c r="AI2553" s="28"/>
      <c r="AJ2553" s="28"/>
      <c r="AK2553" s="28"/>
      <c r="AL2553" s="28"/>
      <c r="AM2553" s="28"/>
      <c r="AN2553" s="28"/>
      <c r="AO2553" s="28"/>
    </row>
    <row r="2554" spans="2:41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  <c r="T2554" s="28"/>
      <c r="U2554" s="28"/>
      <c r="V2554" s="28"/>
      <c r="W2554" s="28"/>
      <c r="X2554" s="28"/>
      <c r="Y2554" s="28"/>
      <c r="Z2554" s="28"/>
      <c r="AA2554" s="28"/>
      <c r="AB2554" s="28"/>
      <c r="AC2554" s="28"/>
      <c r="AD2554" s="28"/>
      <c r="AE2554" s="28"/>
      <c r="AF2554" s="28"/>
      <c r="AG2554" s="28"/>
      <c r="AH2554" s="28"/>
      <c r="AI2554" s="28"/>
      <c r="AJ2554" s="28"/>
      <c r="AK2554" s="28"/>
      <c r="AL2554" s="28"/>
      <c r="AM2554" s="28"/>
      <c r="AN2554" s="28"/>
      <c r="AO2554" s="28"/>
    </row>
    <row r="2555" spans="2:41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  <c r="T2555" s="28"/>
      <c r="U2555" s="28"/>
      <c r="V2555" s="28"/>
      <c r="W2555" s="28"/>
      <c r="X2555" s="28"/>
      <c r="Y2555" s="28"/>
      <c r="Z2555" s="28"/>
      <c r="AA2555" s="28"/>
      <c r="AB2555" s="28"/>
      <c r="AC2555" s="28"/>
      <c r="AD2555" s="28"/>
      <c r="AE2555" s="28"/>
      <c r="AF2555" s="28"/>
      <c r="AG2555" s="28"/>
      <c r="AH2555" s="28"/>
      <c r="AI2555" s="28"/>
      <c r="AJ2555" s="28"/>
      <c r="AK2555" s="28"/>
      <c r="AL2555" s="28"/>
      <c r="AM2555" s="28"/>
      <c r="AN2555" s="28"/>
      <c r="AO2555" s="28"/>
    </row>
    <row r="2556" spans="2:41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  <c r="T2556" s="28"/>
      <c r="U2556" s="28"/>
      <c r="V2556" s="28"/>
      <c r="W2556" s="28"/>
      <c r="X2556" s="28"/>
      <c r="Y2556" s="28"/>
      <c r="Z2556" s="28"/>
      <c r="AA2556" s="28"/>
      <c r="AB2556" s="28"/>
      <c r="AC2556" s="28"/>
      <c r="AD2556" s="28"/>
      <c r="AE2556" s="28"/>
      <c r="AF2556" s="28"/>
      <c r="AG2556" s="28"/>
      <c r="AH2556" s="28"/>
      <c r="AI2556" s="28"/>
      <c r="AJ2556" s="28"/>
      <c r="AK2556" s="28"/>
      <c r="AL2556" s="28"/>
      <c r="AM2556" s="28"/>
      <c r="AN2556" s="28"/>
      <c r="AO2556" s="28"/>
    </row>
    <row r="2557" spans="2:41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  <c r="T2557" s="28"/>
      <c r="U2557" s="28"/>
      <c r="V2557" s="28"/>
      <c r="W2557" s="28"/>
      <c r="X2557" s="28"/>
      <c r="Y2557" s="28"/>
      <c r="Z2557" s="28"/>
      <c r="AA2557" s="28"/>
      <c r="AB2557" s="28"/>
      <c r="AC2557" s="28"/>
      <c r="AD2557" s="28"/>
      <c r="AE2557" s="28"/>
      <c r="AF2557" s="28"/>
      <c r="AG2557" s="28"/>
      <c r="AH2557" s="28"/>
      <c r="AI2557" s="28"/>
      <c r="AJ2557" s="28"/>
      <c r="AK2557" s="28"/>
      <c r="AL2557" s="28"/>
      <c r="AM2557" s="28"/>
      <c r="AN2557" s="28"/>
      <c r="AO2557" s="28"/>
    </row>
    <row r="2558" spans="2:41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  <c r="T2558" s="28"/>
      <c r="U2558" s="28"/>
      <c r="V2558" s="28"/>
      <c r="W2558" s="28"/>
      <c r="X2558" s="28"/>
      <c r="Y2558" s="28"/>
      <c r="Z2558" s="28"/>
      <c r="AA2558" s="28"/>
      <c r="AB2558" s="28"/>
      <c r="AC2558" s="28"/>
      <c r="AD2558" s="28"/>
      <c r="AE2558" s="28"/>
      <c r="AF2558" s="28"/>
      <c r="AG2558" s="28"/>
      <c r="AH2558" s="28"/>
      <c r="AI2558" s="28"/>
      <c r="AJ2558" s="28"/>
      <c r="AK2558" s="28"/>
      <c r="AL2558" s="28"/>
      <c r="AM2558" s="28"/>
      <c r="AN2558" s="28"/>
      <c r="AO2558" s="28"/>
    </row>
    <row r="2559" spans="2:41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  <c r="T2559" s="28"/>
      <c r="U2559" s="28"/>
      <c r="V2559" s="28"/>
      <c r="W2559" s="28"/>
      <c r="X2559" s="28"/>
      <c r="Y2559" s="28"/>
      <c r="Z2559" s="28"/>
      <c r="AA2559" s="28"/>
      <c r="AB2559" s="28"/>
      <c r="AC2559" s="28"/>
      <c r="AD2559" s="28"/>
      <c r="AE2559" s="28"/>
      <c r="AF2559" s="28"/>
      <c r="AG2559" s="28"/>
      <c r="AH2559" s="28"/>
      <c r="AI2559" s="28"/>
      <c r="AJ2559" s="28"/>
      <c r="AK2559" s="28"/>
      <c r="AL2559" s="28"/>
      <c r="AM2559" s="28"/>
      <c r="AN2559" s="28"/>
      <c r="AO2559" s="28"/>
    </row>
    <row r="2560" spans="2:41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  <c r="T2560" s="28"/>
      <c r="U2560" s="28"/>
      <c r="V2560" s="28"/>
      <c r="W2560" s="28"/>
      <c r="X2560" s="28"/>
      <c r="Y2560" s="28"/>
      <c r="Z2560" s="28"/>
      <c r="AA2560" s="28"/>
      <c r="AB2560" s="28"/>
      <c r="AC2560" s="28"/>
      <c r="AD2560" s="28"/>
      <c r="AE2560" s="28"/>
      <c r="AF2560" s="28"/>
      <c r="AG2560" s="28"/>
      <c r="AH2560" s="28"/>
      <c r="AI2560" s="28"/>
      <c r="AJ2560" s="28"/>
      <c r="AK2560" s="28"/>
      <c r="AL2560" s="28"/>
      <c r="AM2560" s="28"/>
      <c r="AN2560" s="28"/>
      <c r="AO2560" s="28"/>
    </row>
    <row r="2561" spans="2:41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  <c r="T2561" s="28"/>
      <c r="U2561" s="28"/>
      <c r="V2561" s="28"/>
      <c r="W2561" s="28"/>
      <c r="X2561" s="28"/>
      <c r="Y2561" s="28"/>
      <c r="Z2561" s="28"/>
      <c r="AA2561" s="28"/>
      <c r="AB2561" s="28"/>
      <c r="AC2561" s="28"/>
      <c r="AD2561" s="28"/>
      <c r="AE2561" s="28"/>
      <c r="AF2561" s="28"/>
      <c r="AG2561" s="28"/>
      <c r="AH2561" s="28"/>
      <c r="AI2561" s="28"/>
      <c r="AJ2561" s="28"/>
      <c r="AK2561" s="28"/>
      <c r="AL2561" s="28"/>
      <c r="AM2561" s="28"/>
      <c r="AN2561" s="28"/>
      <c r="AO2561" s="28"/>
    </row>
    <row r="2562" spans="2:41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  <c r="T2562" s="28"/>
      <c r="U2562" s="28"/>
      <c r="V2562" s="28"/>
      <c r="W2562" s="28"/>
      <c r="X2562" s="28"/>
      <c r="Y2562" s="28"/>
      <c r="Z2562" s="28"/>
      <c r="AA2562" s="28"/>
      <c r="AB2562" s="28"/>
      <c r="AC2562" s="28"/>
      <c r="AD2562" s="28"/>
      <c r="AE2562" s="28"/>
      <c r="AF2562" s="28"/>
      <c r="AG2562" s="28"/>
      <c r="AH2562" s="28"/>
      <c r="AI2562" s="28"/>
      <c r="AJ2562" s="28"/>
      <c r="AK2562" s="28"/>
      <c r="AL2562" s="28"/>
      <c r="AM2562" s="28"/>
      <c r="AN2562" s="28"/>
      <c r="AO2562" s="28"/>
    </row>
    <row r="2563" spans="2:41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  <c r="T2563" s="28"/>
      <c r="U2563" s="28"/>
      <c r="V2563" s="28"/>
      <c r="W2563" s="28"/>
      <c r="X2563" s="28"/>
      <c r="Y2563" s="28"/>
      <c r="Z2563" s="28"/>
      <c r="AA2563" s="28"/>
      <c r="AB2563" s="28"/>
      <c r="AC2563" s="28"/>
      <c r="AD2563" s="28"/>
      <c r="AE2563" s="28"/>
      <c r="AF2563" s="28"/>
      <c r="AG2563" s="28"/>
      <c r="AH2563" s="28"/>
      <c r="AI2563" s="28"/>
      <c r="AJ2563" s="28"/>
      <c r="AK2563" s="28"/>
      <c r="AL2563" s="28"/>
      <c r="AM2563" s="28"/>
      <c r="AN2563" s="28"/>
      <c r="AO2563" s="28"/>
    </row>
    <row r="2564" spans="2:41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  <c r="T2564" s="28"/>
      <c r="U2564" s="28"/>
      <c r="V2564" s="28"/>
      <c r="W2564" s="28"/>
      <c r="X2564" s="28"/>
      <c r="Y2564" s="28"/>
      <c r="Z2564" s="28"/>
      <c r="AA2564" s="28"/>
      <c r="AB2564" s="28"/>
      <c r="AC2564" s="28"/>
      <c r="AD2564" s="28"/>
      <c r="AE2564" s="28"/>
      <c r="AF2564" s="28"/>
      <c r="AG2564" s="28"/>
      <c r="AH2564" s="28"/>
      <c r="AI2564" s="28"/>
      <c r="AJ2564" s="28"/>
      <c r="AK2564" s="28"/>
      <c r="AL2564" s="28"/>
      <c r="AM2564" s="28"/>
      <c r="AN2564" s="28"/>
      <c r="AO2564" s="28"/>
    </row>
    <row r="2565" spans="2:41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  <c r="T2565" s="28"/>
      <c r="U2565" s="28"/>
      <c r="V2565" s="28"/>
      <c r="W2565" s="28"/>
      <c r="X2565" s="28"/>
      <c r="Y2565" s="28"/>
      <c r="Z2565" s="28"/>
      <c r="AA2565" s="28"/>
      <c r="AB2565" s="28"/>
      <c r="AC2565" s="28"/>
      <c r="AD2565" s="28"/>
      <c r="AE2565" s="28"/>
      <c r="AF2565" s="28"/>
      <c r="AG2565" s="28"/>
      <c r="AH2565" s="28"/>
      <c r="AI2565" s="28"/>
      <c r="AJ2565" s="28"/>
      <c r="AK2565" s="28"/>
      <c r="AL2565" s="28"/>
      <c r="AM2565" s="28"/>
      <c r="AN2565" s="28"/>
      <c r="AO2565" s="28"/>
    </row>
    <row r="2566" spans="2:41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  <c r="T2566" s="28"/>
      <c r="U2566" s="28"/>
      <c r="V2566" s="28"/>
      <c r="W2566" s="28"/>
      <c r="X2566" s="28"/>
      <c r="Y2566" s="28"/>
      <c r="Z2566" s="28"/>
      <c r="AA2566" s="28"/>
      <c r="AB2566" s="28"/>
      <c r="AC2566" s="28"/>
      <c r="AD2566" s="28"/>
      <c r="AE2566" s="28"/>
      <c r="AF2566" s="28"/>
      <c r="AG2566" s="28"/>
      <c r="AH2566" s="28"/>
      <c r="AI2566" s="28"/>
      <c r="AJ2566" s="28"/>
      <c r="AK2566" s="28"/>
      <c r="AL2566" s="28"/>
      <c r="AM2566" s="28"/>
      <c r="AN2566" s="28"/>
      <c r="AO2566" s="28"/>
    </row>
    <row r="2567" spans="2:41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  <c r="W2567" s="28"/>
      <c r="X2567" s="28"/>
      <c r="Y2567" s="28"/>
      <c r="Z2567" s="28"/>
      <c r="AA2567" s="28"/>
      <c r="AB2567" s="28"/>
      <c r="AC2567" s="28"/>
      <c r="AD2567" s="28"/>
      <c r="AE2567" s="28"/>
      <c r="AF2567" s="28"/>
      <c r="AG2567" s="28"/>
      <c r="AH2567" s="28"/>
      <c r="AI2567" s="28"/>
      <c r="AJ2567" s="28"/>
      <c r="AK2567" s="28"/>
      <c r="AL2567" s="28"/>
      <c r="AM2567" s="28"/>
      <c r="AN2567" s="28"/>
      <c r="AO2567" s="28"/>
    </row>
    <row r="2568" spans="2:41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  <c r="T2568" s="28"/>
      <c r="U2568" s="28"/>
      <c r="V2568" s="28"/>
      <c r="W2568" s="28"/>
      <c r="X2568" s="28"/>
      <c r="Y2568" s="28"/>
      <c r="Z2568" s="28"/>
      <c r="AA2568" s="28"/>
      <c r="AB2568" s="28"/>
      <c r="AC2568" s="28"/>
      <c r="AD2568" s="28"/>
      <c r="AE2568" s="28"/>
      <c r="AF2568" s="28"/>
      <c r="AG2568" s="28"/>
      <c r="AH2568" s="28"/>
      <c r="AI2568" s="28"/>
      <c r="AJ2568" s="28"/>
      <c r="AK2568" s="28"/>
      <c r="AL2568" s="28"/>
      <c r="AM2568" s="28"/>
      <c r="AN2568" s="28"/>
      <c r="AO2568" s="28"/>
    </row>
    <row r="2569" spans="2:41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  <c r="T2569" s="28"/>
      <c r="U2569" s="28"/>
      <c r="V2569" s="28"/>
      <c r="W2569" s="28"/>
      <c r="X2569" s="28"/>
      <c r="Y2569" s="28"/>
      <c r="Z2569" s="28"/>
      <c r="AA2569" s="28"/>
      <c r="AB2569" s="28"/>
      <c r="AC2569" s="28"/>
      <c r="AD2569" s="28"/>
      <c r="AE2569" s="28"/>
      <c r="AF2569" s="28"/>
      <c r="AG2569" s="28"/>
      <c r="AH2569" s="28"/>
      <c r="AI2569" s="28"/>
      <c r="AJ2569" s="28"/>
      <c r="AK2569" s="28"/>
      <c r="AL2569" s="28"/>
      <c r="AM2569" s="28"/>
      <c r="AN2569" s="28"/>
      <c r="AO2569" s="28"/>
    </row>
    <row r="2570" spans="2:41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  <c r="T2570" s="28"/>
      <c r="U2570" s="28"/>
      <c r="V2570" s="28"/>
      <c r="W2570" s="28"/>
      <c r="X2570" s="28"/>
      <c r="Y2570" s="28"/>
      <c r="Z2570" s="28"/>
      <c r="AA2570" s="28"/>
      <c r="AB2570" s="28"/>
      <c r="AC2570" s="28"/>
      <c r="AD2570" s="28"/>
      <c r="AE2570" s="28"/>
      <c r="AF2570" s="28"/>
      <c r="AG2570" s="28"/>
      <c r="AH2570" s="28"/>
      <c r="AI2570" s="28"/>
      <c r="AJ2570" s="28"/>
      <c r="AK2570" s="28"/>
      <c r="AL2570" s="28"/>
      <c r="AM2570" s="28"/>
      <c r="AN2570" s="28"/>
      <c r="AO2570" s="28"/>
    </row>
    <row r="2571" spans="2:41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  <c r="T2571" s="28"/>
      <c r="U2571" s="28"/>
      <c r="V2571" s="28"/>
      <c r="W2571" s="28"/>
      <c r="X2571" s="28"/>
      <c r="Y2571" s="28"/>
      <c r="Z2571" s="28"/>
      <c r="AA2571" s="28"/>
      <c r="AB2571" s="28"/>
      <c r="AC2571" s="28"/>
      <c r="AD2571" s="28"/>
      <c r="AE2571" s="28"/>
      <c r="AF2571" s="28"/>
      <c r="AG2571" s="28"/>
      <c r="AH2571" s="28"/>
      <c r="AI2571" s="28"/>
      <c r="AJ2571" s="28"/>
      <c r="AK2571" s="28"/>
      <c r="AL2571" s="28"/>
      <c r="AM2571" s="28"/>
      <c r="AN2571" s="28"/>
      <c r="AO2571" s="28"/>
    </row>
    <row r="2572" spans="2:41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  <c r="T2572" s="28"/>
      <c r="U2572" s="28"/>
      <c r="V2572" s="28"/>
      <c r="W2572" s="28"/>
      <c r="X2572" s="28"/>
      <c r="Y2572" s="28"/>
      <c r="Z2572" s="28"/>
      <c r="AA2572" s="28"/>
      <c r="AB2572" s="28"/>
      <c r="AC2572" s="28"/>
      <c r="AD2572" s="28"/>
      <c r="AE2572" s="28"/>
      <c r="AF2572" s="28"/>
      <c r="AG2572" s="28"/>
      <c r="AH2572" s="28"/>
      <c r="AI2572" s="28"/>
      <c r="AJ2572" s="28"/>
      <c r="AK2572" s="28"/>
      <c r="AL2572" s="28"/>
      <c r="AM2572" s="28"/>
      <c r="AN2572" s="28"/>
      <c r="AO2572" s="28"/>
    </row>
    <row r="2573" spans="2:41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  <c r="T2573" s="28"/>
      <c r="U2573" s="28"/>
      <c r="V2573" s="28"/>
      <c r="W2573" s="28"/>
      <c r="X2573" s="28"/>
      <c r="Y2573" s="28"/>
      <c r="Z2573" s="28"/>
      <c r="AA2573" s="28"/>
      <c r="AB2573" s="28"/>
      <c r="AC2573" s="28"/>
      <c r="AD2573" s="28"/>
      <c r="AE2573" s="28"/>
      <c r="AF2573" s="28"/>
      <c r="AG2573" s="28"/>
      <c r="AH2573" s="28"/>
      <c r="AI2573" s="28"/>
      <c r="AJ2573" s="28"/>
      <c r="AK2573" s="28"/>
      <c r="AL2573" s="28"/>
      <c r="AM2573" s="28"/>
      <c r="AN2573" s="28"/>
      <c r="AO2573" s="28"/>
    </row>
    <row r="2574" spans="2:41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  <c r="T2574" s="28"/>
      <c r="U2574" s="28"/>
      <c r="V2574" s="28"/>
      <c r="W2574" s="28"/>
      <c r="X2574" s="28"/>
      <c r="Y2574" s="28"/>
      <c r="Z2574" s="28"/>
      <c r="AA2574" s="28"/>
      <c r="AB2574" s="28"/>
      <c r="AC2574" s="28"/>
      <c r="AD2574" s="28"/>
      <c r="AE2574" s="28"/>
      <c r="AF2574" s="28"/>
      <c r="AG2574" s="28"/>
      <c r="AH2574" s="28"/>
      <c r="AI2574" s="28"/>
      <c r="AJ2574" s="28"/>
      <c r="AK2574" s="28"/>
      <c r="AL2574" s="28"/>
      <c r="AM2574" s="28"/>
      <c r="AN2574" s="28"/>
      <c r="AO2574" s="28"/>
    </row>
    <row r="2575" spans="2:41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  <c r="T2575" s="28"/>
      <c r="U2575" s="28"/>
      <c r="V2575" s="28"/>
      <c r="W2575" s="28"/>
      <c r="X2575" s="28"/>
      <c r="Y2575" s="28"/>
      <c r="Z2575" s="28"/>
      <c r="AA2575" s="28"/>
      <c r="AB2575" s="28"/>
      <c r="AC2575" s="28"/>
      <c r="AD2575" s="28"/>
      <c r="AE2575" s="28"/>
      <c r="AF2575" s="28"/>
      <c r="AG2575" s="28"/>
      <c r="AH2575" s="28"/>
      <c r="AI2575" s="28"/>
      <c r="AJ2575" s="28"/>
      <c r="AK2575" s="28"/>
      <c r="AL2575" s="28"/>
      <c r="AM2575" s="28"/>
      <c r="AN2575" s="28"/>
      <c r="AO2575" s="28"/>
    </row>
    <row r="2576" spans="2:41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  <c r="T2576" s="28"/>
      <c r="U2576" s="28"/>
      <c r="V2576" s="28"/>
      <c r="W2576" s="28"/>
      <c r="X2576" s="28"/>
      <c r="Y2576" s="28"/>
      <c r="Z2576" s="28"/>
      <c r="AA2576" s="28"/>
      <c r="AB2576" s="28"/>
      <c r="AC2576" s="28"/>
      <c r="AD2576" s="28"/>
      <c r="AE2576" s="28"/>
      <c r="AF2576" s="28"/>
      <c r="AG2576" s="28"/>
      <c r="AH2576" s="28"/>
      <c r="AI2576" s="28"/>
      <c r="AJ2576" s="28"/>
      <c r="AK2576" s="28"/>
      <c r="AL2576" s="28"/>
      <c r="AM2576" s="28"/>
      <c r="AN2576" s="28"/>
      <c r="AO2576" s="28"/>
    </row>
    <row r="2577" spans="2:41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  <c r="T2577" s="28"/>
      <c r="U2577" s="28"/>
      <c r="V2577" s="28"/>
      <c r="W2577" s="28"/>
      <c r="X2577" s="28"/>
      <c r="Y2577" s="28"/>
      <c r="Z2577" s="28"/>
      <c r="AA2577" s="28"/>
      <c r="AB2577" s="28"/>
      <c r="AC2577" s="28"/>
      <c r="AD2577" s="28"/>
      <c r="AE2577" s="28"/>
      <c r="AF2577" s="28"/>
      <c r="AG2577" s="28"/>
      <c r="AH2577" s="28"/>
      <c r="AI2577" s="28"/>
      <c r="AJ2577" s="28"/>
      <c r="AK2577" s="28"/>
      <c r="AL2577" s="28"/>
      <c r="AM2577" s="28"/>
      <c r="AN2577" s="28"/>
      <c r="AO2577" s="28"/>
    </row>
    <row r="2578" spans="2:41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  <c r="T2578" s="28"/>
      <c r="U2578" s="28"/>
      <c r="V2578" s="28"/>
      <c r="W2578" s="28"/>
      <c r="X2578" s="28"/>
      <c r="Y2578" s="28"/>
      <c r="Z2578" s="28"/>
      <c r="AA2578" s="28"/>
      <c r="AB2578" s="28"/>
      <c r="AC2578" s="28"/>
      <c r="AD2578" s="28"/>
      <c r="AE2578" s="28"/>
      <c r="AF2578" s="28"/>
      <c r="AG2578" s="28"/>
      <c r="AH2578" s="28"/>
      <c r="AI2578" s="28"/>
      <c r="AJ2578" s="28"/>
      <c r="AK2578" s="28"/>
      <c r="AL2578" s="28"/>
      <c r="AM2578" s="28"/>
      <c r="AN2578" s="28"/>
      <c r="AO2578" s="28"/>
    </row>
    <row r="2579" spans="2:41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  <c r="T2579" s="28"/>
      <c r="U2579" s="28"/>
      <c r="V2579" s="28"/>
      <c r="W2579" s="28"/>
      <c r="X2579" s="28"/>
      <c r="Y2579" s="28"/>
      <c r="Z2579" s="28"/>
      <c r="AA2579" s="28"/>
      <c r="AB2579" s="28"/>
      <c r="AC2579" s="28"/>
      <c r="AD2579" s="28"/>
      <c r="AE2579" s="28"/>
      <c r="AF2579" s="28"/>
      <c r="AG2579" s="28"/>
      <c r="AH2579" s="28"/>
      <c r="AI2579" s="28"/>
      <c r="AJ2579" s="28"/>
      <c r="AK2579" s="28"/>
      <c r="AL2579" s="28"/>
      <c r="AM2579" s="28"/>
      <c r="AN2579" s="28"/>
      <c r="AO2579" s="28"/>
    </row>
    <row r="2580" spans="2:41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  <c r="T2580" s="28"/>
      <c r="U2580" s="28"/>
      <c r="V2580" s="28"/>
      <c r="W2580" s="28"/>
      <c r="X2580" s="28"/>
      <c r="Y2580" s="28"/>
      <c r="Z2580" s="28"/>
      <c r="AA2580" s="28"/>
      <c r="AB2580" s="28"/>
      <c r="AC2580" s="28"/>
      <c r="AD2580" s="28"/>
      <c r="AE2580" s="28"/>
      <c r="AF2580" s="28"/>
      <c r="AG2580" s="28"/>
      <c r="AH2580" s="28"/>
      <c r="AI2580" s="28"/>
      <c r="AJ2580" s="28"/>
      <c r="AK2580" s="28"/>
      <c r="AL2580" s="28"/>
      <c r="AM2580" s="28"/>
      <c r="AN2580" s="28"/>
      <c r="AO2580" s="28"/>
    </row>
    <row r="2581" spans="2:41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  <c r="T2581" s="28"/>
      <c r="U2581" s="28"/>
      <c r="V2581" s="28"/>
      <c r="W2581" s="28"/>
      <c r="X2581" s="28"/>
      <c r="Y2581" s="28"/>
      <c r="Z2581" s="28"/>
      <c r="AA2581" s="28"/>
      <c r="AB2581" s="28"/>
      <c r="AC2581" s="28"/>
      <c r="AD2581" s="28"/>
      <c r="AE2581" s="28"/>
      <c r="AF2581" s="28"/>
      <c r="AG2581" s="28"/>
      <c r="AH2581" s="28"/>
      <c r="AI2581" s="28"/>
      <c r="AJ2581" s="28"/>
      <c r="AK2581" s="28"/>
      <c r="AL2581" s="28"/>
      <c r="AM2581" s="28"/>
      <c r="AN2581" s="28"/>
      <c r="AO2581" s="28"/>
    </row>
    <row r="2582" spans="2:41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  <c r="T2582" s="28"/>
      <c r="U2582" s="28"/>
      <c r="V2582" s="28"/>
      <c r="W2582" s="28"/>
      <c r="X2582" s="28"/>
      <c r="Y2582" s="28"/>
      <c r="Z2582" s="28"/>
      <c r="AA2582" s="28"/>
      <c r="AB2582" s="28"/>
      <c r="AC2582" s="28"/>
      <c r="AD2582" s="28"/>
      <c r="AE2582" s="28"/>
      <c r="AF2582" s="28"/>
      <c r="AG2582" s="28"/>
      <c r="AH2582" s="28"/>
      <c r="AI2582" s="28"/>
      <c r="AJ2582" s="28"/>
      <c r="AK2582" s="28"/>
      <c r="AL2582" s="28"/>
      <c r="AM2582" s="28"/>
      <c r="AN2582" s="28"/>
      <c r="AO2582" s="28"/>
    </row>
    <row r="2583" spans="2:41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  <c r="T2583" s="28"/>
      <c r="U2583" s="28"/>
      <c r="V2583" s="28"/>
      <c r="W2583" s="28"/>
      <c r="X2583" s="28"/>
      <c r="Y2583" s="28"/>
      <c r="Z2583" s="28"/>
      <c r="AA2583" s="28"/>
      <c r="AB2583" s="28"/>
      <c r="AC2583" s="28"/>
      <c r="AD2583" s="28"/>
      <c r="AE2583" s="28"/>
      <c r="AF2583" s="28"/>
      <c r="AG2583" s="28"/>
      <c r="AH2583" s="28"/>
      <c r="AI2583" s="28"/>
      <c r="AJ2583" s="28"/>
      <c r="AK2583" s="28"/>
      <c r="AL2583" s="28"/>
      <c r="AM2583" s="28"/>
      <c r="AN2583" s="28"/>
      <c r="AO2583" s="28"/>
    </row>
    <row r="2584" spans="2:41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  <c r="T2584" s="28"/>
      <c r="U2584" s="28"/>
      <c r="V2584" s="28"/>
      <c r="W2584" s="28"/>
      <c r="X2584" s="28"/>
      <c r="Y2584" s="28"/>
      <c r="Z2584" s="28"/>
      <c r="AA2584" s="28"/>
      <c r="AB2584" s="28"/>
      <c r="AC2584" s="28"/>
      <c r="AD2584" s="28"/>
      <c r="AE2584" s="28"/>
      <c r="AF2584" s="28"/>
      <c r="AG2584" s="28"/>
      <c r="AH2584" s="28"/>
      <c r="AI2584" s="28"/>
      <c r="AJ2584" s="28"/>
      <c r="AK2584" s="28"/>
      <c r="AL2584" s="28"/>
      <c r="AM2584" s="28"/>
      <c r="AN2584" s="28"/>
      <c r="AO2584" s="28"/>
    </row>
    <row r="2585" spans="2:41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  <c r="T2585" s="28"/>
      <c r="U2585" s="28"/>
      <c r="V2585" s="28"/>
      <c r="W2585" s="28"/>
      <c r="X2585" s="28"/>
      <c r="Y2585" s="28"/>
      <c r="Z2585" s="28"/>
      <c r="AA2585" s="28"/>
      <c r="AB2585" s="28"/>
      <c r="AC2585" s="28"/>
      <c r="AD2585" s="28"/>
      <c r="AE2585" s="28"/>
      <c r="AF2585" s="28"/>
      <c r="AG2585" s="28"/>
      <c r="AH2585" s="28"/>
      <c r="AI2585" s="28"/>
      <c r="AJ2585" s="28"/>
      <c r="AK2585" s="28"/>
      <c r="AL2585" s="28"/>
      <c r="AM2585" s="28"/>
      <c r="AN2585" s="28"/>
      <c r="AO2585" s="28"/>
    </row>
    <row r="2586" spans="2:41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  <c r="T2586" s="28"/>
      <c r="U2586" s="28"/>
      <c r="V2586" s="28"/>
      <c r="W2586" s="28"/>
      <c r="X2586" s="28"/>
      <c r="Y2586" s="28"/>
      <c r="Z2586" s="28"/>
      <c r="AA2586" s="28"/>
      <c r="AB2586" s="28"/>
      <c r="AC2586" s="28"/>
      <c r="AD2586" s="28"/>
      <c r="AE2586" s="28"/>
      <c r="AF2586" s="28"/>
      <c r="AG2586" s="28"/>
      <c r="AH2586" s="28"/>
      <c r="AI2586" s="28"/>
      <c r="AJ2586" s="28"/>
      <c r="AK2586" s="28"/>
      <c r="AL2586" s="28"/>
      <c r="AM2586" s="28"/>
      <c r="AN2586" s="28"/>
      <c r="AO2586" s="28"/>
    </row>
    <row r="2587" spans="2:41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  <c r="T2587" s="28"/>
      <c r="U2587" s="28"/>
      <c r="V2587" s="28"/>
      <c r="W2587" s="28"/>
      <c r="X2587" s="28"/>
      <c r="Y2587" s="28"/>
      <c r="Z2587" s="28"/>
      <c r="AA2587" s="28"/>
      <c r="AB2587" s="28"/>
      <c r="AC2587" s="28"/>
      <c r="AD2587" s="28"/>
      <c r="AE2587" s="28"/>
      <c r="AF2587" s="28"/>
      <c r="AG2587" s="28"/>
      <c r="AH2587" s="28"/>
      <c r="AI2587" s="28"/>
      <c r="AJ2587" s="28"/>
      <c r="AK2587" s="28"/>
      <c r="AL2587" s="28"/>
      <c r="AM2587" s="28"/>
      <c r="AN2587" s="28"/>
      <c r="AO2587" s="28"/>
    </row>
    <row r="2588" spans="2:41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  <c r="T2588" s="28"/>
      <c r="U2588" s="28"/>
      <c r="V2588" s="28"/>
      <c r="W2588" s="28"/>
      <c r="X2588" s="28"/>
      <c r="Y2588" s="28"/>
      <c r="Z2588" s="28"/>
      <c r="AA2588" s="28"/>
      <c r="AB2588" s="28"/>
      <c r="AC2588" s="28"/>
      <c r="AD2588" s="28"/>
      <c r="AE2588" s="28"/>
      <c r="AF2588" s="28"/>
      <c r="AG2588" s="28"/>
      <c r="AH2588" s="28"/>
      <c r="AI2588" s="28"/>
      <c r="AJ2588" s="28"/>
      <c r="AK2588" s="28"/>
      <c r="AL2588" s="28"/>
      <c r="AM2588" s="28"/>
      <c r="AN2588" s="28"/>
      <c r="AO2588" s="28"/>
    </row>
    <row r="2589" spans="2:41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  <c r="T2589" s="28"/>
      <c r="U2589" s="28"/>
      <c r="V2589" s="28"/>
      <c r="W2589" s="28"/>
      <c r="X2589" s="28"/>
      <c r="Y2589" s="28"/>
      <c r="Z2589" s="28"/>
      <c r="AA2589" s="28"/>
      <c r="AB2589" s="28"/>
      <c r="AC2589" s="28"/>
      <c r="AD2589" s="28"/>
      <c r="AE2589" s="28"/>
      <c r="AF2589" s="28"/>
      <c r="AG2589" s="28"/>
      <c r="AH2589" s="28"/>
      <c r="AI2589" s="28"/>
      <c r="AJ2589" s="28"/>
      <c r="AK2589" s="28"/>
      <c r="AL2589" s="28"/>
      <c r="AM2589" s="28"/>
      <c r="AN2589" s="28"/>
      <c r="AO2589" s="28"/>
    </row>
    <row r="2590" spans="2:41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  <c r="T2590" s="28"/>
      <c r="U2590" s="28"/>
      <c r="V2590" s="28"/>
      <c r="W2590" s="28"/>
      <c r="X2590" s="28"/>
      <c r="Y2590" s="28"/>
      <c r="Z2590" s="28"/>
      <c r="AA2590" s="28"/>
      <c r="AB2590" s="28"/>
      <c r="AC2590" s="28"/>
      <c r="AD2590" s="28"/>
      <c r="AE2590" s="28"/>
      <c r="AF2590" s="28"/>
      <c r="AG2590" s="28"/>
      <c r="AH2590" s="28"/>
      <c r="AI2590" s="28"/>
      <c r="AJ2590" s="28"/>
      <c r="AK2590" s="28"/>
      <c r="AL2590" s="28"/>
      <c r="AM2590" s="28"/>
      <c r="AN2590" s="28"/>
      <c r="AO2590" s="28"/>
    </row>
    <row r="2591" spans="2:41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  <c r="T2591" s="28"/>
      <c r="U2591" s="28"/>
      <c r="V2591" s="28"/>
      <c r="W2591" s="28"/>
      <c r="X2591" s="28"/>
      <c r="Y2591" s="28"/>
      <c r="Z2591" s="28"/>
      <c r="AA2591" s="28"/>
      <c r="AB2591" s="28"/>
      <c r="AC2591" s="28"/>
      <c r="AD2591" s="28"/>
      <c r="AE2591" s="28"/>
      <c r="AF2591" s="28"/>
      <c r="AG2591" s="28"/>
      <c r="AH2591" s="28"/>
      <c r="AI2591" s="28"/>
      <c r="AJ2591" s="28"/>
      <c r="AK2591" s="28"/>
      <c r="AL2591" s="28"/>
      <c r="AM2591" s="28"/>
      <c r="AN2591" s="28"/>
      <c r="AO2591" s="28"/>
    </row>
    <row r="2592" spans="2:41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  <c r="T2592" s="28"/>
      <c r="U2592" s="28"/>
      <c r="V2592" s="28"/>
      <c r="W2592" s="28"/>
      <c r="X2592" s="28"/>
      <c r="Y2592" s="28"/>
      <c r="Z2592" s="28"/>
      <c r="AA2592" s="28"/>
      <c r="AB2592" s="28"/>
      <c r="AC2592" s="28"/>
      <c r="AD2592" s="28"/>
      <c r="AE2592" s="28"/>
      <c r="AF2592" s="28"/>
      <c r="AG2592" s="28"/>
      <c r="AH2592" s="28"/>
      <c r="AI2592" s="28"/>
      <c r="AJ2592" s="28"/>
      <c r="AK2592" s="28"/>
      <c r="AL2592" s="28"/>
      <c r="AM2592" s="28"/>
      <c r="AN2592" s="28"/>
      <c r="AO2592" s="28"/>
    </row>
    <row r="2593" spans="2:41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  <c r="T2593" s="28"/>
      <c r="U2593" s="28"/>
      <c r="V2593" s="28"/>
      <c r="W2593" s="28"/>
      <c r="X2593" s="28"/>
      <c r="Y2593" s="28"/>
      <c r="Z2593" s="28"/>
      <c r="AA2593" s="28"/>
      <c r="AB2593" s="28"/>
      <c r="AC2593" s="28"/>
      <c r="AD2593" s="28"/>
      <c r="AE2593" s="28"/>
      <c r="AF2593" s="28"/>
      <c r="AG2593" s="28"/>
      <c r="AH2593" s="28"/>
      <c r="AI2593" s="28"/>
      <c r="AJ2593" s="28"/>
      <c r="AK2593" s="28"/>
      <c r="AL2593" s="28"/>
      <c r="AM2593" s="28"/>
      <c r="AN2593" s="28"/>
      <c r="AO2593" s="28"/>
    </row>
    <row r="2594" spans="2:41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  <c r="T2594" s="28"/>
      <c r="U2594" s="28"/>
      <c r="V2594" s="28"/>
      <c r="W2594" s="28"/>
      <c r="X2594" s="28"/>
      <c r="Y2594" s="28"/>
      <c r="Z2594" s="28"/>
      <c r="AA2594" s="28"/>
      <c r="AB2594" s="28"/>
      <c r="AC2594" s="28"/>
      <c r="AD2594" s="28"/>
      <c r="AE2594" s="28"/>
      <c r="AF2594" s="28"/>
      <c r="AG2594" s="28"/>
      <c r="AH2594" s="28"/>
      <c r="AI2594" s="28"/>
      <c r="AJ2594" s="28"/>
      <c r="AK2594" s="28"/>
      <c r="AL2594" s="28"/>
      <c r="AM2594" s="28"/>
      <c r="AN2594" s="28"/>
      <c r="AO2594" s="28"/>
    </row>
    <row r="2595" spans="2:41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  <c r="T2595" s="28"/>
      <c r="U2595" s="28"/>
      <c r="V2595" s="28"/>
      <c r="W2595" s="28"/>
      <c r="X2595" s="28"/>
      <c r="Y2595" s="28"/>
      <c r="Z2595" s="28"/>
      <c r="AA2595" s="28"/>
      <c r="AB2595" s="28"/>
      <c r="AC2595" s="28"/>
      <c r="AD2595" s="28"/>
      <c r="AE2595" s="28"/>
      <c r="AF2595" s="28"/>
      <c r="AG2595" s="28"/>
      <c r="AH2595" s="28"/>
      <c r="AI2595" s="28"/>
      <c r="AJ2595" s="28"/>
      <c r="AK2595" s="28"/>
      <c r="AL2595" s="28"/>
      <c r="AM2595" s="28"/>
      <c r="AN2595" s="28"/>
      <c r="AO2595" s="28"/>
    </row>
    <row r="2596" spans="2:41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  <c r="T2596" s="28"/>
      <c r="U2596" s="28"/>
      <c r="V2596" s="28"/>
      <c r="W2596" s="28"/>
      <c r="X2596" s="28"/>
      <c r="Y2596" s="28"/>
      <c r="Z2596" s="28"/>
      <c r="AA2596" s="28"/>
      <c r="AB2596" s="28"/>
      <c r="AC2596" s="28"/>
      <c r="AD2596" s="28"/>
      <c r="AE2596" s="28"/>
      <c r="AF2596" s="28"/>
      <c r="AG2596" s="28"/>
      <c r="AH2596" s="28"/>
      <c r="AI2596" s="28"/>
      <c r="AJ2596" s="28"/>
      <c r="AK2596" s="28"/>
      <c r="AL2596" s="28"/>
      <c r="AM2596" s="28"/>
      <c r="AN2596" s="28"/>
      <c r="AO2596" s="28"/>
    </row>
    <row r="2597" spans="2:41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  <c r="T2597" s="28"/>
      <c r="U2597" s="28"/>
      <c r="V2597" s="28"/>
      <c r="W2597" s="28"/>
      <c r="X2597" s="28"/>
      <c r="Y2597" s="28"/>
      <c r="Z2597" s="28"/>
      <c r="AA2597" s="28"/>
      <c r="AB2597" s="28"/>
      <c r="AC2597" s="28"/>
      <c r="AD2597" s="28"/>
      <c r="AE2597" s="28"/>
      <c r="AF2597" s="28"/>
      <c r="AG2597" s="28"/>
      <c r="AH2597" s="28"/>
      <c r="AI2597" s="28"/>
      <c r="AJ2597" s="28"/>
      <c r="AK2597" s="28"/>
      <c r="AL2597" s="28"/>
      <c r="AM2597" s="28"/>
      <c r="AN2597" s="28"/>
      <c r="AO2597" s="28"/>
    </row>
    <row r="2598" spans="2:41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  <c r="T2598" s="28"/>
      <c r="U2598" s="28"/>
      <c r="V2598" s="28"/>
      <c r="W2598" s="28"/>
      <c r="X2598" s="28"/>
      <c r="Y2598" s="28"/>
      <c r="Z2598" s="28"/>
      <c r="AA2598" s="28"/>
      <c r="AB2598" s="28"/>
      <c r="AC2598" s="28"/>
      <c r="AD2598" s="28"/>
      <c r="AE2598" s="28"/>
      <c r="AF2598" s="28"/>
      <c r="AG2598" s="28"/>
      <c r="AH2598" s="28"/>
      <c r="AI2598" s="28"/>
      <c r="AJ2598" s="28"/>
      <c r="AK2598" s="28"/>
      <c r="AL2598" s="28"/>
      <c r="AM2598" s="28"/>
      <c r="AN2598" s="28"/>
      <c r="AO2598" s="28"/>
    </row>
    <row r="2599" spans="2:41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  <c r="T2599" s="28"/>
      <c r="U2599" s="28"/>
      <c r="V2599" s="28"/>
      <c r="W2599" s="28"/>
      <c r="X2599" s="28"/>
      <c r="Y2599" s="28"/>
      <c r="Z2599" s="28"/>
      <c r="AA2599" s="28"/>
      <c r="AB2599" s="28"/>
      <c r="AC2599" s="28"/>
      <c r="AD2599" s="28"/>
      <c r="AE2599" s="28"/>
      <c r="AF2599" s="28"/>
      <c r="AG2599" s="28"/>
      <c r="AH2599" s="28"/>
      <c r="AI2599" s="28"/>
      <c r="AJ2599" s="28"/>
      <c r="AK2599" s="28"/>
      <c r="AL2599" s="28"/>
      <c r="AM2599" s="28"/>
      <c r="AN2599" s="28"/>
      <c r="AO2599" s="28"/>
    </row>
    <row r="2600" spans="2:41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  <c r="T2600" s="28"/>
      <c r="U2600" s="28"/>
      <c r="V2600" s="28"/>
      <c r="W2600" s="28"/>
      <c r="X2600" s="28"/>
      <c r="Y2600" s="28"/>
      <c r="Z2600" s="28"/>
      <c r="AA2600" s="28"/>
      <c r="AB2600" s="28"/>
      <c r="AC2600" s="28"/>
      <c r="AD2600" s="28"/>
      <c r="AE2600" s="28"/>
      <c r="AF2600" s="28"/>
      <c r="AG2600" s="28"/>
      <c r="AH2600" s="28"/>
      <c r="AI2600" s="28"/>
      <c r="AJ2600" s="28"/>
      <c r="AK2600" s="28"/>
      <c r="AL2600" s="28"/>
      <c r="AM2600" s="28"/>
      <c r="AN2600" s="28"/>
      <c r="AO2600" s="28"/>
    </row>
    <row r="2601" spans="2:41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  <c r="T2601" s="28"/>
      <c r="U2601" s="28"/>
      <c r="V2601" s="28"/>
      <c r="W2601" s="28"/>
      <c r="X2601" s="28"/>
      <c r="Y2601" s="28"/>
      <c r="Z2601" s="28"/>
      <c r="AA2601" s="28"/>
      <c r="AB2601" s="28"/>
      <c r="AC2601" s="28"/>
      <c r="AD2601" s="28"/>
      <c r="AE2601" s="28"/>
      <c r="AF2601" s="28"/>
      <c r="AG2601" s="28"/>
      <c r="AH2601" s="28"/>
      <c r="AI2601" s="28"/>
      <c r="AJ2601" s="28"/>
      <c r="AK2601" s="28"/>
      <c r="AL2601" s="28"/>
      <c r="AM2601" s="28"/>
      <c r="AN2601" s="28"/>
      <c r="AO2601" s="28"/>
    </row>
    <row r="2602" spans="2:41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  <c r="T2602" s="28"/>
      <c r="U2602" s="28"/>
      <c r="V2602" s="28"/>
      <c r="W2602" s="28"/>
      <c r="X2602" s="28"/>
      <c r="Y2602" s="28"/>
      <c r="Z2602" s="28"/>
      <c r="AA2602" s="28"/>
      <c r="AB2602" s="28"/>
      <c r="AC2602" s="28"/>
      <c r="AD2602" s="28"/>
      <c r="AE2602" s="28"/>
      <c r="AF2602" s="28"/>
      <c r="AG2602" s="28"/>
      <c r="AH2602" s="28"/>
      <c r="AI2602" s="28"/>
      <c r="AJ2602" s="28"/>
      <c r="AK2602" s="28"/>
      <c r="AL2602" s="28"/>
      <c r="AM2602" s="28"/>
      <c r="AN2602" s="28"/>
      <c r="AO2602" s="28"/>
    </row>
    <row r="2603" spans="2:41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  <c r="T2603" s="28"/>
      <c r="U2603" s="28"/>
      <c r="V2603" s="28"/>
      <c r="W2603" s="28"/>
      <c r="X2603" s="28"/>
      <c r="Y2603" s="28"/>
      <c r="Z2603" s="28"/>
      <c r="AA2603" s="28"/>
      <c r="AB2603" s="28"/>
      <c r="AC2603" s="28"/>
      <c r="AD2603" s="28"/>
      <c r="AE2603" s="28"/>
      <c r="AF2603" s="28"/>
      <c r="AG2603" s="28"/>
      <c r="AH2603" s="28"/>
      <c r="AI2603" s="28"/>
      <c r="AJ2603" s="28"/>
      <c r="AK2603" s="28"/>
      <c r="AL2603" s="28"/>
      <c r="AM2603" s="28"/>
      <c r="AN2603" s="28"/>
      <c r="AO2603" s="28"/>
    </row>
    <row r="2604" spans="2:41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  <c r="T2604" s="28"/>
      <c r="U2604" s="28"/>
      <c r="V2604" s="28"/>
      <c r="W2604" s="28"/>
      <c r="X2604" s="28"/>
      <c r="Y2604" s="28"/>
      <c r="Z2604" s="28"/>
      <c r="AA2604" s="28"/>
      <c r="AB2604" s="28"/>
      <c r="AC2604" s="28"/>
      <c r="AD2604" s="28"/>
      <c r="AE2604" s="28"/>
      <c r="AF2604" s="28"/>
      <c r="AG2604" s="28"/>
      <c r="AH2604" s="28"/>
      <c r="AI2604" s="28"/>
      <c r="AJ2604" s="28"/>
      <c r="AK2604" s="28"/>
      <c r="AL2604" s="28"/>
      <c r="AM2604" s="28"/>
      <c r="AN2604" s="28"/>
      <c r="AO2604" s="28"/>
    </row>
    <row r="2605" spans="2:41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  <c r="T2605" s="28"/>
      <c r="U2605" s="28"/>
      <c r="V2605" s="28"/>
      <c r="W2605" s="28"/>
      <c r="X2605" s="28"/>
      <c r="Y2605" s="28"/>
      <c r="Z2605" s="28"/>
      <c r="AA2605" s="28"/>
      <c r="AB2605" s="28"/>
      <c r="AC2605" s="28"/>
      <c r="AD2605" s="28"/>
      <c r="AE2605" s="28"/>
      <c r="AF2605" s="28"/>
      <c r="AG2605" s="28"/>
      <c r="AH2605" s="28"/>
      <c r="AI2605" s="28"/>
      <c r="AJ2605" s="28"/>
      <c r="AK2605" s="28"/>
      <c r="AL2605" s="28"/>
      <c r="AM2605" s="28"/>
      <c r="AN2605" s="28"/>
      <c r="AO2605" s="28"/>
    </row>
    <row r="2606" spans="2:41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  <c r="T2606" s="28"/>
      <c r="U2606" s="28"/>
      <c r="V2606" s="28"/>
      <c r="W2606" s="28"/>
      <c r="X2606" s="28"/>
      <c r="Y2606" s="28"/>
      <c r="Z2606" s="28"/>
      <c r="AA2606" s="28"/>
      <c r="AB2606" s="28"/>
      <c r="AC2606" s="28"/>
      <c r="AD2606" s="28"/>
      <c r="AE2606" s="28"/>
      <c r="AF2606" s="28"/>
      <c r="AG2606" s="28"/>
      <c r="AH2606" s="28"/>
      <c r="AI2606" s="28"/>
      <c r="AJ2606" s="28"/>
      <c r="AK2606" s="28"/>
      <c r="AL2606" s="28"/>
      <c r="AM2606" s="28"/>
      <c r="AN2606" s="28"/>
      <c r="AO2606" s="28"/>
    </row>
    <row r="2607" spans="2:41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  <c r="T2607" s="28"/>
      <c r="U2607" s="28"/>
      <c r="V2607" s="28"/>
      <c r="W2607" s="28"/>
      <c r="X2607" s="28"/>
      <c r="Y2607" s="28"/>
      <c r="Z2607" s="28"/>
      <c r="AA2607" s="28"/>
      <c r="AB2607" s="28"/>
      <c r="AC2607" s="28"/>
      <c r="AD2607" s="28"/>
      <c r="AE2607" s="28"/>
      <c r="AF2607" s="28"/>
      <c r="AG2607" s="28"/>
      <c r="AH2607" s="28"/>
      <c r="AI2607" s="28"/>
      <c r="AJ2607" s="28"/>
      <c r="AK2607" s="28"/>
      <c r="AL2607" s="28"/>
      <c r="AM2607" s="28"/>
      <c r="AN2607" s="28"/>
      <c r="AO2607" s="28"/>
    </row>
    <row r="2608" spans="2:41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  <c r="T2608" s="28"/>
      <c r="U2608" s="28"/>
      <c r="V2608" s="28"/>
      <c r="W2608" s="28"/>
      <c r="X2608" s="28"/>
      <c r="Y2608" s="28"/>
      <c r="Z2608" s="28"/>
      <c r="AA2608" s="28"/>
      <c r="AB2608" s="28"/>
      <c r="AC2608" s="28"/>
      <c r="AD2608" s="28"/>
      <c r="AE2608" s="28"/>
      <c r="AF2608" s="28"/>
      <c r="AG2608" s="28"/>
      <c r="AH2608" s="28"/>
      <c r="AI2608" s="28"/>
      <c r="AJ2608" s="28"/>
      <c r="AK2608" s="28"/>
      <c r="AL2608" s="28"/>
      <c r="AM2608" s="28"/>
      <c r="AN2608" s="28"/>
      <c r="AO2608" s="28"/>
    </row>
    <row r="2609" spans="2:41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  <c r="T2609" s="28"/>
      <c r="U2609" s="28"/>
      <c r="V2609" s="28"/>
      <c r="W2609" s="28"/>
      <c r="X2609" s="28"/>
      <c r="Y2609" s="28"/>
      <c r="Z2609" s="28"/>
      <c r="AA2609" s="28"/>
      <c r="AB2609" s="28"/>
      <c r="AC2609" s="28"/>
      <c r="AD2609" s="28"/>
      <c r="AE2609" s="28"/>
      <c r="AF2609" s="28"/>
      <c r="AG2609" s="28"/>
      <c r="AH2609" s="28"/>
      <c r="AI2609" s="28"/>
      <c r="AJ2609" s="28"/>
      <c r="AK2609" s="28"/>
      <c r="AL2609" s="28"/>
      <c r="AM2609" s="28"/>
      <c r="AN2609" s="28"/>
      <c r="AO2609" s="28"/>
    </row>
    <row r="2610" spans="2:41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  <c r="T2610" s="28"/>
      <c r="U2610" s="28"/>
      <c r="V2610" s="28"/>
      <c r="W2610" s="28"/>
      <c r="X2610" s="28"/>
      <c r="Y2610" s="28"/>
      <c r="Z2610" s="28"/>
      <c r="AA2610" s="28"/>
      <c r="AB2610" s="28"/>
      <c r="AC2610" s="28"/>
      <c r="AD2610" s="28"/>
      <c r="AE2610" s="28"/>
      <c r="AF2610" s="28"/>
      <c r="AG2610" s="28"/>
      <c r="AH2610" s="28"/>
      <c r="AI2610" s="28"/>
      <c r="AJ2610" s="28"/>
      <c r="AK2610" s="28"/>
      <c r="AL2610" s="28"/>
      <c r="AM2610" s="28"/>
      <c r="AN2610" s="28"/>
      <c r="AO2610" s="28"/>
    </row>
    <row r="2611" spans="2:41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  <c r="T2611" s="28"/>
      <c r="U2611" s="28"/>
      <c r="V2611" s="28"/>
      <c r="W2611" s="28"/>
      <c r="X2611" s="28"/>
      <c r="Y2611" s="28"/>
      <c r="Z2611" s="28"/>
      <c r="AA2611" s="28"/>
      <c r="AB2611" s="28"/>
      <c r="AC2611" s="28"/>
      <c r="AD2611" s="28"/>
      <c r="AE2611" s="28"/>
      <c r="AF2611" s="28"/>
      <c r="AG2611" s="28"/>
      <c r="AH2611" s="28"/>
      <c r="AI2611" s="28"/>
      <c r="AJ2611" s="28"/>
      <c r="AK2611" s="28"/>
      <c r="AL2611" s="28"/>
      <c r="AM2611" s="28"/>
      <c r="AN2611" s="28"/>
      <c r="AO2611" s="28"/>
    </row>
    <row r="2612" spans="2:41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  <c r="T2612" s="28"/>
      <c r="U2612" s="28"/>
      <c r="V2612" s="28"/>
      <c r="W2612" s="28"/>
      <c r="X2612" s="28"/>
      <c r="Y2612" s="28"/>
      <c r="Z2612" s="28"/>
      <c r="AA2612" s="28"/>
      <c r="AB2612" s="28"/>
      <c r="AC2612" s="28"/>
      <c r="AD2612" s="28"/>
      <c r="AE2612" s="28"/>
      <c r="AF2612" s="28"/>
      <c r="AG2612" s="28"/>
      <c r="AH2612" s="28"/>
      <c r="AI2612" s="28"/>
      <c r="AJ2612" s="28"/>
      <c r="AK2612" s="28"/>
      <c r="AL2612" s="28"/>
      <c r="AM2612" s="28"/>
      <c r="AN2612" s="28"/>
      <c r="AO2612" s="28"/>
    </row>
    <row r="2613" spans="2:41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  <c r="T2613" s="28"/>
      <c r="U2613" s="28"/>
      <c r="V2613" s="28"/>
      <c r="W2613" s="28"/>
      <c r="X2613" s="28"/>
      <c r="Y2613" s="28"/>
      <c r="Z2613" s="28"/>
      <c r="AA2613" s="28"/>
      <c r="AB2613" s="28"/>
      <c r="AC2613" s="28"/>
      <c r="AD2613" s="28"/>
      <c r="AE2613" s="28"/>
      <c r="AF2613" s="28"/>
      <c r="AG2613" s="28"/>
      <c r="AH2613" s="28"/>
      <c r="AI2613" s="28"/>
      <c r="AJ2613" s="28"/>
      <c r="AK2613" s="28"/>
      <c r="AL2613" s="28"/>
      <c r="AM2613" s="28"/>
      <c r="AN2613" s="28"/>
      <c r="AO2613" s="28"/>
    </row>
    <row r="2614" spans="2:41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  <c r="T2614" s="28"/>
      <c r="U2614" s="28"/>
      <c r="V2614" s="28"/>
      <c r="W2614" s="28"/>
      <c r="X2614" s="28"/>
      <c r="Y2614" s="28"/>
      <c r="Z2614" s="28"/>
      <c r="AA2614" s="28"/>
      <c r="AB2614" s="28"/>
      <c r="AC2614" s="28"/>
      <c r="AD2614" s="28"/>
      <c r="AE2614" s="28"/>
      <c r="AF2614" s="28"/>
      <c r="AG2614" s="28"/>
      <c r="AH2614" s="28"/>
      <c r="AI2614" s="28"/>
      <c r="AJ2614" s="28"/>
      <c r="AK2614" s="28"/>
      <c r="AL2614" s="28"/>
      <c r="AM2614" s="28"/>
      <c r="AN2614" s="28"/>
      <c r="AO2614" s="28"/>
    </row>
    <row r="2615" spans="2:41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  <c r="T2615" s="28"/>
      <c r="U2615" s="28"/>
      <c r="V2615" s="28"/>
      <c r="W2615" s="28"/>
      <c r="X2615" s="28"/>
      <c r="Y2615" s="28"/>
      <c r="Z2615" s="28"/>
      <c r="AA2615" s="28"/>
      <c r="AB2615" s="28"/>
      <c r="AC2615" s="28"/>
      <c r="AD2615" s="28"/>
      <c r="AE2615" s="28"/>
      <c r="AF2615" s="28"/>
      <c r="AG2615" s="28"/>
      <c r="AH2615" s="28"/>
      <c r="AI2615" s="28"/>
      <c r="AJ2615" s="28"/>
      <c r="AK2615" s="28"/>
      <c r="AL2615" s="28"/>
      <c r="AM2615" s="28"/>
      <c r="AN2615" s="28"/>
      <c r="AO2615" s="28"/>
    </row>
    <row r="2616" spans="2:41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  <c r="T2616" s="28"/>
      <c r="U2616" s="28"/>
      <c r="V2616" s="28"/>
      <c r="W2616" s="28"/>
      <c r="X2616" s="28"/>
      <c r="Y2616" s="28"/>
      <c r="Z2616" s="28"/>
      <c r="AA2616" s="28"/>
      <c r="AB2616" s="28"/>
      <c r="AC2616" s="28"/>
      <c r="AD2616" s="28"/>
      <c r="AE2616" s="28"/>
      <c r="AF2616" s="28"/>
      <c r="AG2616" s="28"/>
      <c r="AH2616" s="28"/>
      <c r="AI2616" s="28"/>
      <c r="AJ2616" s="28"/>
      <c r="AK2616" s="28"/>
      <c r="AL2616" s="28"/>
      <c r="AM2616" s="28"/>
      <c r="AN2616" s="28"/>
      <c r="AO2616" s="28"/>
    </row>
    <row r="2617" spans="2:41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  <c r="T2617" s="28"/>
      <c r="U2617" s="28"/>
      <c r="V2617" s="28"/>
      <c r="W2617" s="28"/>
      <c r="X2617" s="28"/>
      <c r="Y2617" s="28"/>
      <c r="Z2617" s="28"/>
      <c r="AA2617" s="28"/>
      <c r="AB2617" s="28"/>
      <c r="AC2617" s="28"/>
      <c r="AD2617" s="28"/>
      <c r="AE2617" s="28"/>
      <c r="AF2617" s="28"/>
      <c r="AG2617" s="28"/>
      <c r="AH2617" s="28"/>
      <c r="AI2617" s="28"/>
      <c r="AJ2617" s="28"/>
      <c r="AK2617" s="28"/>
      <c r="AL2617" s="28"/>
      <c r="AM2617" s="28"/>
      <c r="AN2617" s="28"/>
      <c r="AO2617" s="28"/>
    </row>
    <row r="2618" spans="2:41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  <c r="T2618" s="28"/>
      <c r="U2618" s="28"/>
      <c r="V2618" s="28"/>
      <c r="W2618" s="28"/>
      <c r="X2618" s="28"/>
      <c r="Y2618" s="28"/>
      <c r="Z2618" s="28"/>
      <c r="AA2618" s="28"/>
      <c r="AB2618" s="28"/>
      <c r="AC2618" s="28"/>
      <c r="AD2618" s="28"/>
      <c r="AE2618" s="28"/>
      <c r="AF2618" s="28"/>
      <c r="AG2618" s="28"/>
      <c r="AH2618" s="28"/>
      <c r="AI2618" s="28"/>
      <c r="AJ2618" s="28"/>
      <c r="AK2618" s="28"/>
      <c r="AL2618" s="28"/>
      <c r="AM2618" s="28"/>
      <c r="AN2618" s="28"/>
      <c r="AO2618" s="28"/>
    </row>
    <row r="2619" spans="2:41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  <c r="T2619" s="28"/>
      <c r="U2619" s="28"/>
      <c r="V2619" s="28"/>
      <c r="W2619" s="28"/>
      <c r="X2619" s="28"/>
      <c r="Y2619" s="28"/>
      <c r="Z2619" s="28"/>
      <c r="AA2619" s="28"/>
      <c r="AB2619" s="28"/>
      <c r="AC2619" s="28"/>
      <c r="AD2619" s="28"/>
      <c r="AE2619" s="28"/>
      <c r="AF2619" s="28"/>
      <c r="AG2619" s="28"/>
      <c r="AH2619" s="28"/>
      <c r="AI2619" s="28"/>
      <c r="AJ2619" s="28"/>
      <c r="AK2619" s="28"/>
      <c r="AL2619" s="28"/>
      <c r="AM2619" s="28"/>
      <c r="AN2619" s="28"/>
      <c r="AO2619" s="28"/>
    </row>
    <row r="2620" spans="2:41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  <c r="T2620" s="28"/>
      <c r="U2620" s="28"/>
      <c r="V2620" s="28"/>
      <c r="W2620" s="28"/>
      <c r="X2620" s="28"/>
      <c r="Y2620" s="28"/>
      <c r="Z2620" s="28"/>
      <c r="AA2620" s="28"/>
      <c r="AB2620" s="28"/>
      <c r="AC2620" s="28"/>
      <c r="AD2620" s="28"/>
      <c r="AE2620" s="28"/>
      <c r="AF2620" s="28"/>
      <c r="AG2620" s="28"/>
      <c r="AH2620" s="28"/>
      <c r="AI2620" s="28"/>
      <c r="AJ2620" s="28"/>
      <c r="AK2620" s="28"/>
      <c r="AL2620" s="28"/>
      <c r="AM2620" s="28"/>
      <c r="AN2620" s="28"/>
      <c r="AO2620" s="28"/>
    </row>
    <row r="2621" spans="2:41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  <c r="T2621" s="28"/>
      <c r="U2621" s="28"/>
      <c r="V2621" s="28"/>
      <c r="W2621" s="28"/>
      <c r="X2621" s="28"/>
      <c r="Y2621" s="28"/>
      <c r="Z2621" s="28"/>
      <c r="AA2621" s="28"/>
      <c r="AB2621" s="28"/>
      <c r="AC2621" s="28"/>
      <c r="AD2621" s="28"/>
      <c r="AE2621" s="28"/>
      <c r="AF2621" s="28"/>
      <c r="AG2621" s="28"/>
      <c r="AH2621" s="28"/>
      <c r="AI2621" s="28"/>
      <c r="AJ2621" s="28"/>
      <c r="AK2621" s="28"/>
      <c r="AL2621" s="28"/>
      <c r="AM2621" s="28"/>
      <c r="AN2621" s="28"/>
      <c r="AO2621" s="28"/>
    </row>
    <row r="2622" spans="2:41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  <c r="T2622" s="28"/>
      <c r="U2622" s="28"/>
      <c r="V2622" s="28"/>
      <c r="W2622" s="28"/>
      <c r="X2622" s="28"/>
      <c r="Y2622" s="28"/>
      <c r="Z2622" s="28"/>
      <c r="AA2622" s="28"/>
      <c r="AB2622" s="28"/>
      <c r="AC2622" s="28"/>
      <c r="AD2622" s="28"/>
      <c r="AE2622" s="28"/>
      <c r="AF2622" s="28"/>
      <c r="AG2622" s="28"/>
      <c r="AH2622" s="28"/>
      <c r="AI2622" s="28"/>
      <c r="AJ2622" s="28"/>
      <c r="AK2622" s="28"/>
      <c r="AL2622" s="28"/>
      <c r="AM2622" s="28"/>
      <c r="AN2622" s="28"/>
      <c r="AO2622" s="28"/>
    </row>
    <row r="2623" spans="2:41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  <c r="T2623" s="28"/>
      <c r="U2623" s="28"/>
      <c r="V2623" s="28"/>
      <c r="W2623" s="28"/>
      <c r="X2623" s="28"/>
      <c r="Y2623" s="28"/>
      <c r="Z2623" s="28"/>
      <c r="AA2623" s="28"/>
      <c r="AB2623" s="28"/>
      <c r="AC2623" s="28"/>
      <c r="AD2623" s="28"/>
      <c r="AE2623" s="28"/>
      <c r="AF2623" s="28"/>
      <c r="AG2623" s="28"/>
      <c r="AH2623" s="28"/>
      <c r="AI2623" s="28"/>
      <c r="AJ2623" s="28"/>
      <c r="AK2623" s="28"/>
      <c r="AL2623" s="28"/>
      <c r="AM2623" s="28"/>
      <c r="AN2623" s="28"/>
      <c r="AO2623" s="28"/>
    </row>
    <row r="2624" spans="2:41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  <c r="T2624" s="28"/>
      <c r="U2624" s="28"/>
      <c r="V2624" s="28"/>
      <c r="W2624" s="28"/>
      <c r="X2624" s="28"/>
      <c r="Y2624" s="28"/>
      <c r="Z2624" s="28"/>
      <c r="AA2624" s="28"/>
      <c r="AB2624" s="28"/>
      <c r="AC2624" s="28"/>
      <c r="AD2624" s="28"/>
      <c r="AE2624" s="28"/>
      <c r="AF2624" s="28"/>
      <c r="AG2624" s="28"/>
      <c r="AH2624" s="28"/>
      <c r="AI2624" s="28"/>
      <c r="AJ2624" s="28"/>
      <c r="AK2624" s="28"/>
      <c r="AL2624" s="28"/>
      <c r="AM2624" s="28"/>
      <c r="AN2624" s="28"/>
      <c r="AO2624" s="28"/>
    </row>
    <row r="2625" spans="2:41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  <c r="T2625" s="28"/>
      <c r="U2625" s="28"/>
      <c r="V2625" s="28"/>
      <c r="W2625" s="28"/>
      <c r="X2625" s="28"/>
      <c r="Y2625" s="28"/>
      <c r="Z2625" s="28"/>
      <c r="AA2625" s="28"/>
      <c r="AB2625" s="28"/>
      <c r="AC2625" s="28"/>
      <c r="AD2625" s="28"/>
      <c r="AE2625" s="28"/>
      <c r="AF2625" s="28"/>
      <c r="AG2625" s="28"/>
      <c r="AH2625" s="28"/>
      <c r="AI2625" s="28"/>
      <c r="AJ2625" s="28"/>
      <c r="AK2625" s="28"/>
      <c r="AL2625" s="28"/>
      <c r="AM2625" s="28"/>
      <c r="AN2625" s="28"/>
      <c r="AO2625" s="28"/>
    </row>
    <row r="2626" spans="2:41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  <c r="T2626" s="28"/>
      <c r="U2626" s="28"/>
      <c r="V2626" s="28"/>
      <c r="W2626" s="28"/>
      <c r="X2626" s="28"/>
      <c r="Y2626" s="28"/>
      <c r="Z2626" s="28"/>
      <c r="AA2626" s="28"/>
      <c r="AB2626" s="28"/>
      <c r="AC2626" s="28"/>
      <c r="AD2626" s="28"/>
      <c r="AE2626" s="28"/>
      <c r="AF2626" s="28"/>
      <c r="AG2626" s="28"/>
      <c r="AH2626" s="28"/>
      <c r="AI2626" s="28"/>
      <c r="AJ2626" s="28"/>
      <c r="AK2626" s="28"/>
      <c r="AL2626" s="28"/>
      <c r="AM2626" s="28"/>
      <c r="AN2626" s="28"/>
      <c r="AO2626" s="28"/>
    </row>
    <row r="2627" spans="2:41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  <c r="T2627" s="28"/>
      <c r="U2627" s="28"/>
      <c r="V2627" s="28"/>
      <c r="W2627" s="28"/>
      <c r="X2627" s="28"/>
      <c r="Y2627" s="28"/>
      <c r="Z2627" s="28"/>
      <c r="AA2627" s="28"/>
      <c r="AB2627" s="28"/>
      <c r="AC2627" s="28"/>
      <c r="AD2627" s="28"/>
      <c r="AE2627" s="28"/>
      <c r="AF2627" s="28"/>
      <c r="AG2627" s="28"/>
      <c r="AH2627" s="28"/>
      <c r="AI2627" s="28"/>
      <c r="AJ2627" s="28"/>
      <c r="AK2627" s="28"/>
      <c r="AL2627" s="28"/>
      <c r="AM2627" s="28"/>
      <c r="AN2627" s="28"/>
      <c r="AO2627" s="28"/>
    </row>
    <row r="2628" spans="2:41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  <c r="T2628" s="28"/>
      <c r="U2628" s="28"/>
      <c r="V2628" s="28"/>
      <c r="W2628" s="28"/>
      <c r="X2628" s="28"/>
      <c r="Y2628" s="28"/>
      <c r="Z2628" s="28"/>
      <c r="AA2628" s="28"/>
      <c r="AB2628" s="28"/>
      <c r="AC2628" s="28"/>
      <c r="AD2628" s="28"/>
      <c r="AE2628" s="28"/>
      <c r="AF2628" s="28"/>
      <c r="AG2628" s="28"/>
      <c r="AH2628" s="28"/>
      <c r="AI2628" s="28"/>
      <c r="AJ2628" s="28"/>
      <c r="AK2628" s="28"/>
      <c r="AL2628" s="28"/>
      <c r="AM2628" s="28"/>
      <c r="AN2628" s="28"/>
      <c r="AO2628" s="28"/>
    </row>
    <row r="2629" spans="2:41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  <c r="T2629" s="28"/>
      <c r="U2629" s="28"/>
      <c r="V2629" s="28"/>
      <c r="W2629" s="28"/>
      <c r="X2629" s="28"/>
      <c r="Y2629" s="28"/>
      <c r="Z2629" s="28"/>
      <c r="AA2629" s="28"/>
      <c r="AB2629" s="28"/>
      <c r="AC2629" s="28"/>
      <c r="AD2629" s="28"/>
      <c r="AE2629" s="28"/>
      <c r="AF2629" s="28"/>
      <c r="AG2629" s="28"/>
      <c r="AH2629" s="28"/>
      <c r="AI2629" s="28"/>
      <c r="AJ2629" s="28"/>
      <c r="AK2629" s="28"/>
      <c r="AL2629" s="28"/>
      <c r="AM2629" s="28"/>
      <c r="AN2629" s="28"/>
      <c r="AO2629" s="28"/>
    </row>
    <row r="2630" spans="2:41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  <c r="T2630" s="28"/>
      <c r="U2630" s="28"/>
      <c r="V2630" s="28"/>
      <c r="W2630" s="28"/>
      <c r="X2630" s="28"/>
      <c r="Y2630" s="28"/>
      <c r="Z2630" s="28"/>
      <c r="AA2630" s="28"/>
      <c r="AB2630" s="28"/>
      <c r="AC2630" s="28"/>
      <c r="AD2630" s="28"/>
      <c r="AE2630" s="28"/>
      <c r="AF2630" s="28"/>
      <c r="AG2630" s="28"/>
      <c r="AH2630" s="28"/>
      <c r="AI2630" s="28"/>
      <c r="AJ2630" s="28"/>
      <c r="AK2630" s="28"/>
      <c r="AL2630" s="28"/>
      <c r="AM2630" s="28"/>
      <c r="AN2630" s="28"/>
      <c r="AO2630" s="28"/>
    </row>
    <row r="2631" spans="2:41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  <c r="T2631" s="28"/>
      <c r="U2631" s="28"/>
      <c r="V2631" s="28"/>
      <c r="W2631" s="28"/>
      <c r="X2631" s="28"/>
      <c r="Y2631" s="28"/>
      <c r="Z2631" s="28"/>
      <c r="AA2631" s="28"/>
      <c r="AB2631" s="28"/>
      <c r="AC2631" s="28"/>
      <c r="AD2631" s="28"/>
      <c r="AE2631" s="28"/>
      <c r="AF2631" s="28"/>
      <c r="AG2631" s="28"/>
      <c r="AH2631" s="28"/>
      <c r="AI2631" s="28"/>
      <c r="AJ2631" s="28"/>
      <c r="AK2631" s="28"/>
      <c r="AL2631" s="28"/>
      <c r="AM2631" s="28"/>
      <c r="AN2631" s="28"/>
      <c r="AO2631" s="28"/>
    </row>
    <row r="2632" spans="2:41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  <c r="T2632" s="28"/>
      <c r="U2632" s="28"/>
      <c r="V2632" s="28"/>
      <c r="W2632" s="28"/>
      <c r="X2632" s="28"/>
      <c r="Y2632" s="28"/>
      <c r="Z2632" s="28"/>
      <c r="AA2632" s="28"/>
      <c r="AB2632" s="28"/>
      <c r="AC2632" s="28"/>
      <c r="AD2632" s="28"/>
      <c r="AE2632" s="28"/>
      <c r="AF2632" s="28"/>
      <c r="AG2632" s="28"/>
      <c r="AH2632" s="28"/>
      <c r="AI2632" s="28"/>
      <c r="AJ2632" s="28"/>
      <c r="AK2632" s="28"/>
      <c r="AL2632" s="28"/>
      <c r="AM2632" s="28"/>
      <c r="AN2632" s="28"/>
      <c r="AO2632" s="28"/>
    </row>
    <row r="2633" spans="2:41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  <c r="T2633" s="28"/>
      <c r="U2633" s="28"/>
      <c r="V2633" s="28"/>
      <c r="W2633" s="28"/>
      <c r="X2633" s="28"/>
      <c r="Y2633" s="28"/>
      <c r="Z2633" s="28"/>
      <c r="AA2633" s="28"/>
      <c r="AB2633" s="28"/>
      <c r="AC2633" s="28"/>
      <c r="AD2633" s="28"/>
      <c r="AE2633" s="28"/>
      <c r="AF2633" s="28"/>
      <c r="AG2633" s="28"/>
      <c r="AH2633" s="28"/>
      <c r="AI2633" s="28"/>
      <c r="AJ2633" s="28"/>
      <c r="AK2633" s="28"/>
      <c r="AL2633" s="28"/>
      <c r="AM2633" s="28"/>
      <c r="AN2633" s="28"/>
      <c r="AO2633" s="28"/>
    </row>
    <row r="2634" spans="2:41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  <c r="T2634" s="28"/>
      <c r="U2634" s="28"/>
      <c r="V2634" s="28"/>
      <c r="W2634" s="28"/>
      <c r="X2634" s="28"/>
      <c r="Y2634" s="28"/>
      <c r="Z2634" s="28"/>
      <c r="AA2634" s="28"/>
      <c r="AB2634" s="28"/>
      <c r="AC2634" s="28"/>
      <c r="AD2634" s="28"/>
      <c r="AE2634" s="28"/>
      <c r="AF2634" s="28"/>
      <c r="AG2634" s="28"/>
      <c r="AH2634" s="28"/>
      <c r="AI2634" s="28"/>
      <c r="AJ2634" s="28"/>
      <c r="AK2634" s="28"/>
      <c r="AL2634" s="28"/>
      <c r="AM2634" s="28"/>
      <c r="AN2634" s="28"/>
      <c r="AO2634" s="28"/>
    </row>
    <row r="2635" spans="2:41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  <c r="T2635" s="28"/>
      <c r="U2635" s="28"/>
      <c r="V2635" s="28"/>
      <c r="W2635" s="28"/>
      <c r="X2635" s="28"/>
      <c r="Y2635" s="28"/>
      <c r="Z2635" s="28"/>
      <c r="AA2635" s="28"/>
      <c r="AB2635" s="28"/>
      <c r="AC2635" s="28"/>
      <c r="AD2635" s="28"/>
      <c r="AE2635" s="28"/>
      <c r="AF2635" s="28"/>
      <c r="AG2635" s="28"/>
      <c r="AH2635" s="28"/>
      <c r="AI2635" s="28"/>
      <c r="AJ2635" s="28"/>
      <c r="AK2635" s="28"/>
      <c r="AL2635" s="28"/>
      <c r="AM2635" s="28"/>
      <c r="AN2635" s="28"/>
      <c r="AO2635" s="28"/>
    </row>
    <row r="2636" spans="2:41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  <c r="T2636" s="28"/>
      <c r="U2636" s="28"/>
      <c r="V2636" s="28"/>
      <c r="W2636" s="28"/>
      <c r="X2636" s="28"/>
      <c r="Y2636" s="28"/>
      <c r="Z2636" s="28"/>
      <c r="AA2636" s="28"/>
      <c r="AB2636" s="28"/>
      <c r="AC2636" s="28"/>
      <c r="AD2636" s="28"/>
      <c r="AE2636" s="28"/>
      <c r="AF2636" s="28"/>
      <c r="AG2636" s="28"/>
      <c r="AH2636" s="28"/>
      <c r="AI2636" s="28"/>
      <c r="AJ2636" s="28"/>
      <c r="AK2636" s="28"/>
      <c r="AL2636" s="28"/>
      <c r="AM2636" s="28"/>
      <c r="AN2636" s="28"/>
      <c r="AO2636" s="28"/>
    </row>
    <row r="2637" spans="2:41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  <c r="T2637" s="28"/>
      <c r="U2637" s="28"/>
      <c r="V2637" s="28"/>
      <c r="W2637" s="28"/>
      <c r="X2637" s="28"/>
      <c r="Y2637" s="28"/>
      <c r="Z2637" s="28"/>
      <c r="AA2637" s="28"/>
      <c r="AB2637" s="28"/>
      <c r="AC2637" s="28"/>
      <c r="AD2637" s="28"/>
      <c r="AE2637" s="28"/>
      <c r="AF2637" s="28"/>
      <c r="AG2637" s="28"/>
      <c r="AH2637" s="28"/>
      <c r="AI2637" s="28"/>
      <c r="AJ2637" s="28"/>
      <c r="AK2637" s="28"/>
      <c r="AL2637" s="28"/>
      <c r="AM2637" s="28"/>
      <c r="AN2637" s="28"/>
      <c r="AO2637" s="28"/>
    </row>
    <row r="2638" spans="2:41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  <c r="T2638" s="28"/>
      <c r="U2638" s="28"/>
      <c r="V2638" s="28"/>
      <c r="W2638" s="28"/>
      <c r="X2638" s="28"/>
      <c r="Y2638" s="28"/>
      <c r="Z2638" s="28"/>
      <c r="AA2638" s="28"/>
      <c r="AB2638" s="28"/>
      <c r="AC2638" s="28"/>
      <c r="AD2638" s="28"/>
      <c r="AE2638" s="28"/>
      <c r="AF2638" s="28"/>
      <c r="AG2638" s="28"/>
      <c r="AH2638" s="28"/>
      <c r="AI2638" s="28"/>
      <c r="AJ2638" s="28"/>
      <c r="AK2638" s="28"/>
      <c r="AL2638" s="28"/>
      <c r="AM2638" s="28"/>
      <c r="AN2638" s="28"/>
      <c r="AO2638" s="28"/>
    </row>
    <row r="2639" spans="2:41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  <c r="T2639" s="28"/>
      <c r="U2639" s="28"/>
      <c r="V2639" s="28"/>
      <c r="W2639" s="28"/>
      <c r="X2639" s="28"/>
      <c r="Y2639" s="28"/>
      <c r="Z2639" s="28"/>
      <c r="AA2639" s="28"/>
      <c r="AB2639" s="28"/>
      <c r="AC2639" s="28"/>
      <c r="AD2639" s="28"/>
      <c r="AE2639" s="28"/>
      <c r="AF2639" s="28"/>
      <c r="AG2639" s="28"/>
      <c r="AH2639" s="28"/>
      <c r="AI2639" s="28"/>
      <c r="AJ2639" s="28"/>
      <c r="AK2639" s="28"/>
      <c r="AL2639" s="28"/>
      <c r="AM2639" s="28"/>
      <c r="AN2639" s="28"/>
      <c r="AO2639" s="28"/>
    </row>
    <row r="2640" spans="2:41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  <c r="T2640" s="28"/>
      <c r="U2640" s="28"/>
      <c r="V2640" s="28"/>
      <c r="W2640" s="28"/>
      <c r="X2640" s="28"/>
      <c r="Y2640" s="28"/>
      <c r="Z2640" s="28"/>
      <c r="AA2640" s="28"/>
      <c r="AB2640" s="28"/>
      <c r="AC2640" s="28"/>
      <c r="AD2640" s="28"/>
      <c r="AE2640" s="28"/>
      <c r="AF2640" s="28"/>
      <c r="AG2640" s="28"/>
      <c r="AH2640" s="28"/>
      <c r="AI2640" s="28"/>
      <c r="AJ2640" s="28"/>
      <c r="AK2640" s="28"/>
      <c r="AL2640" s="28"/>
      <c r="AM2640" s="28"/>
      <c r="AN2640" s="28"/>
      <c r="AO2640" s="28"/>
    </row>
    <row r="2641" spans="2:41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  <c r="T2641" s="28"/>
      <c r="U2641" s="28"/>
      <c r="V2641" s="28"/>
      <c r="W2641" s="28"/>
      <c r="X2641" s="28"/>
      <c r="Y2641" s="28"/>
      <c r="Z2641" s="28"/>
      <c r="AA2641" s="28"/>
      <c r="AB2641" s="28"/>
      <c r="AC2641" s="28"/>
      <c r="AD2641" s="28"/>
      <c r="AE2641" s="28"/>
      <c r="AF2641" s="28"/>
      <c r="AG2641" s="28"/>
      <c r="AH2641" s="28"/>
      <c r="AI2641" s="28"/>
      <c r="AJ2641" s="28"/>
      <c r="AK2641" s="28"/>
      <c r="AL2641" s="28"/>
      <c r="AM2641" s="28"/>
      <c r="AN2641" s="28"/>
      <c r="AO2641" s="28"/>
    </row>
    <row r="2642" spans="2:41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  <c r="T2642" s="28"/>
      <c r="U2642" s="28"/>
      <c r="V2642" s="28"/>
      <c r="W2642" s="28"/>
      <c r="X2642" s="28"/>
      <c r="Y2642" s="28"/>
      <c r="Z2642" s="28"/>
      <c r="AA2642" s="28"/>
      <c r="AB2642" s="28"/>
      <c r="AC2642" s="28"/>
      <c r="AD2642" s="28"/>
      <c r="AE2642" s="28"/>
      <c r="AF2642" s="28"/>
      <c r="AG2642" s="28"/>
      <c r="AH2642" s="28"/>
      <c r="AI2642" s="28"/>
      <c r="AJ2642" s="28"/>
      <c r="AK2642" s="28"/>
      <c r="AL2642" s="28"/>
      <c r="AM2642" s="28"/>
      <c r="AN2642" s="28"/>
      <c r="AO2642" s="28"/>
    </row>
    <row r="2643" spans="2:41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  <c r="T2643" s="28"/>
      <c r="U2643" s="28"/>
      <c r="V2643" s="28"/>
      <c r="W2643" s="28"/>
      <c r="X2643" s="28"/>
      <c r="Y2643" s="28"/>
      <c r="Z2643" s="28"/>
      <c r="AA2643" s="28"/>
      <c r="AB2643" s="28"/>
      <c r="AC2643" s="28"/>
      <c r="AD2643" s="28"/>
      <c r="AE2643" s="28"/>
      <c r="AF2643" s="28"/>
      <c r="AG2643" s="28"/>
      <c r="AH2643" s="28"/>
      <c r="AI2643" s="28"/>
      <c r="AJ2643" s="28"/>
      <c r="AK2643" s="28"/>
      <c r="AL2643" s="28"/>
      <c r="AM2643" s="28"/>
      <c r="AN2643" s="28"/>
      <c r="AO2643" s="28"/>
    </row>
    <row r="2644" spans="2:41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  <c r="T2644" s="28"/>
      <c r="U2644" s="28"/>
      <c r="V2644" s="28"/>
      <c r="W2644" s="28"/>
      <c r="X2644" s="28"/>
      <c r="Y2644" s="28"/>
      <c r="Z2644" s="28"/>
      <c r="AA2644" s="28"/>
      <c r="AB2644" s="28"/>
      <c r="AC2644" s="28"/>
      <c r="AD2644" s="28"/>
      <c r="AE2644" s="28"/>
      <c r="AF2644" s="28"/>
      <c r="AG2644" s="28"/>
      <c r="AH2644" s="28"/>
      <c r="AI2644" s="28"/>
      <c r="AJ2644" s="28"/>
      <c r="AK2644" s="28"/>
      <c r="AL2644" s="28"/>
      <c r="AM2644" s="28"/>
      <c r="AN2644" s="28"/>
      <c r="AO2644" s="28"/>
    </row>
    <row r="2645" spans="2:41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  <c r="T2645" s="28"/>
      <c r="U2645" s="28"/>
      <c r="V2645" s="28"/>
      <c r="W2645" s="28"/>
      <c r="X2645" s="28"/>
      <c r="Y2645" s="28"/>
      <c r="Z2645" s="28"/>
      <c r="AA2645" s="28"/>
      <c r="AB2645" s="28"/>
      <c r="AC2645" s="28"/>
      <c r="AD2645" s="28"/>
      <c r="AE2645" s="28"/>
      <c r="AF2645" s="28"/>
      <c r="AG2645" s="28"/>
      <c r="AH2645" s="28"/>
      <c r="AI2645" s="28"/>
      <c r="AJ2645" s="28"/>
      <c r="AK2645" s="28"/>
      <c r="AL2645" s="28"/>
      <c r="AM2645" s="28"/>
      <c r="AN2645" s="28"/>
      <c r="AO2645" s="28"/>
    </row>
    <row r="2646" spans="2:41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  <c r="T2646" s="28"/>
      <c r="U2646" s="28"/>
      <c r="V2646" s="28"/>
      <c r="W2646" s="28"/>
      <c r="X2646" s="28"/>
      <c r="Y2646" s="28"/>
      <c r="Z2646" s="28"/>
      <c r="AA2646" s="28"/>
      <c r="AB2646" s="28"/>
      <c r="AC2646" s="28"/>
      <c r="AD2646" s="28"/>
      <c r="AE2646" s="28"/>
      <c r="AF2646" s="28"/>
      <c r="AG2646" s="28"/>
      <c r="AH2646" s="28"/>
      <c r="AI2646" s="28"/>
      <c r="AJ2646" s="28"/>
      <c r="AK2646" s="28"/>
      <c r="AL2646" s="28"/>
      <c r="AM2646" s="28"/>
      <c r="AN2646" s="28"/>
      <c r="AO2646" s="28"/>
    </row>
    <row r="2647" spans="2:41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  <c r="T2647" s="28"/>
      <c r="U2647" s="28"/>
      <c r="V2647" s="28"/>
      <c r="W2647" s="28"/>
      <c r="X2647" s="28"/>
      <c r="Y2647" s="28"/>
      <c r="Z2647" s="28"/>
      <c r="AA2647" s="28"/>
      <c r="AB2647" s="28"/>
      <c r="AC2647" s="28"/>
      <c r="AD2647" s="28"/>
      <c r="AE2647" s="28"/>
      <c r="AF2647" s="28"/>
      <c r="AG2647" s="28"/>
      <c r="AH2647" s="28"/>
      <c r="AI2647" s="28"/>
      <c r="AJ2647" s="28"/>
      <c r="AK2647" s="28"/>
      <c r="AL2647" s="28"/>
      <c r="AM2647" s="28"/>
      <c r="AN2647" s="28"/>
      <c r="AO2647" s="28"/>
    </row>
    <row r="2648" spans="2:41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  <c r="T2648" s="28"/>
      <c r="U2648" s="28"/>
      <c r="V2648" s="28"/>
      <c r="W2648" s="28"/>
      <c r="X2648" s="28"/>
      <c r="Y2648" s="28"/>
      <c r="Z2648" s="28"/>
      <c r="AA2648" s="28"/>
      <c r="AB2648" s="28"/>
      <c r="AC2648" s="28"/>
      <c r="AD2648" s="28"/>
      <c r="AE2648" s="28"/>
      <c r="AF2648" s="28"/>
      <c r="AG2648" s="28"/>
      <c r="AH2648" s="28"/>
      <c r="AI2648" s="28"/>
      <c r="AJ2648" s="28"/>
      <c r="AK2648" s="28"/>
      <c r="AL2648" s="28"/>
      <c r="AM2648" s="28"/>
      <c r="AN2648" s="28"/>
      <c r="AO2648" s="28"/>
    </row>
    <row r="2649" spans="2:41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  <c r="T2649" s="28"/>
      <c r="U2649" s="28"/>
      <c r="V2649" s="28"/>
      <c r="W2649" s="28"/>
      <c r="X2649" s="28"/>
      <c r="Y2649" s="28"/>
      <c r="Z2649" s="28"/>
      <c r="AA2649" s="28"/>
      <c r="AB2649" s="28"/>
      <c r="AC2649" s="28"/>
      <c r="AD2649" s="28"/>
      <c r="AE2649" s="28"/>
      <c r="AF2649" s="28"/>
      <c r="AG2649" s="28"/>
      <c r="AH2649" s="28"/>
      <c r="AI2649" s="28"/>
      <c r="AJ2649" s="28"/>
      <c r="AK2649" s="28"/>
      <c r="AL2649" s="28"/>
      <c r="AM2649" s="28"/>
      <c r="AN2649" s="28"/>
      <c r="AO2649" s="28"/>
    </row>
    <row r="2650" spans="2:41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  <c r="T2650" s="28"/>
      <c r="U2650" s="28"/>
      <c r="V2650" s="28"/>
      <c r="W2650" s="28"/>
      <c r="X2650" s="28"/>
      <c r="Y2650" s="28"/>
      <c r="Z2650" s="28"/>
      <c r="AA2650" s="28"/>
      <c r="AB2650" s="28"/>
      <c r="AC2650" s="28"/>
      <c r="AD2650" s="28"/>
      <c r="AE2650" s="28"/>
      <c r="AF2650" s="28"/>
      <c r="AG2650" s="28"/>
      <c r="AH2650" s="28"/>
      <c r="AI2650" s="28"/>
      <c r="AJ2650" s="28"/>
      <c r="AK2650" s="28"/>
      <c r="AL2650" s="28"/>
      <c r="AM2650" s="28"/>
      <c r="AN2650" s="28"/>
      <c r="AO2650" s="28"/>
    </row>
    <row r="2651" spans="2:41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  <c r="T2651" s="28"/>
      <c r="U2651" s="28"/>
      <c r="V2651" s="28"/>
      <c r="W2651" s="28"/>
      <c r="X2651" s="28"/>
      <c r="Y2651" s="28"/>
      <c r="Z2651" s="28"/>
      <c r="AA2651" s="28"/>
      <c r="AB2651" s="28"/>
      <c r="AC2651" s="28"/>
      <c r="AD2651" s="28"/>
      <c r="AE2651" s="28"/>
      <c r="AF2651" s="28"/>
      <c r="AG2651" s="28"/>
      <c r="AH2651" s="28"/>
      <c r="AI2651" s="28"/>
      <c r="AJ2651" s="28"/>
      <c r="AK2651" s="28"/>
      <c r="AL2651" s="28"/>
      <c r="AM2651" s="28"/>
      <c r="AN2651" s="28"/>
      <c r="AO2651" s="28"/>
    </row>
    <row r="2652" spans="2:41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  <c r="T2652" s="28"/>
      <c r="U2652" s="28"/>
      <c r="V2652" s="28"/>
      <c r="W2652" s="28"/>
      <c r="X2652" s="28"/>
      <c r="Y2652" s="28"/>
      <c r="Z2652" s="28"/>
      <c r="AA2652" s="28"/>
      <c r="AB2652" s="28"/>
      <c r="AC2652" s="28"/>
      <c r="AD2652" s="28"/>
      <c r="AE2652" s="28"/>
      <c r="AF2652" s="28"/>
      <c r="AG2652" s="28"/>
      <c r="AH2652" s="28"/>
      <c r="AI2652" s="28"/>
      <c r="AJ2652" s="28"/>
      <c r="AK2652" s="28"/>
      <c r="AL2652" s="28"/>
      <c r="AM2652" s="28"/>
      <c r="AN2652" s="28"/>
      <c r="AO2652" s="28"/>
    </row>
    <row r="2653" spans="2:41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  <c r="T2653" s="28"/>
      <c r="U2653" s="28"/>
      <c r="V2653" s="28"/>
      <c r="W2653" s="28"/>
      <c r="X2653" s="28"/>
      <c r="Y2653" s="28"/>
      <c r="Z2653" s="28"/>
      <c r="AA2653" s="28"/>
      <c r="AB2653" s="28"/>
      <c r="AC2653" s="28"/>
      <c r="AD2653" s="28"/>
      <c r="AE2653" s="28"/>
      <c r="AF2653" s="28"/>
      <c r="AG2653" s="28"/>
      <c r="AH2653" s="28"/>
      <c r="AI2653" s="28"/>
      <c r="AJ2653" s="28"/>
      <c r="AK2653" s="28"/>
      <c r="AL2653" s="28"/>
      <c r="AM2653" s="28"/>
      <c r="AN2653" s="28"/>
      <c r="AO2653" s="28"/>
    </row>
    <row r="2654" spans="2:41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  <c r="T2654" s="28"/>
      <c r="U2654" s="28"/>
      <c r="V2654" s="28"/>
      <c r="W2654" s="28"/>
      <c r="X2654" s="28"/>
      <c r="Y2654" s="28"/>
      <c r="Z2654" s="28"/>
      <c r="AA2654" s="28"/>
      <c r="AB2654" s="28"/>
      <c r="AC2654" s="28"/>
      <c r="AD2654" s="28"/>
      <c r="AE2654" s="28"/>
      <c r="AF2654" s="28"/>
      <c r="AG2654" s="28"/>
      <c r="AH2654" s="28"/>
      <c r="AI2654" s="28"/>
      <c r="AJ2654" s="28"/>
      <c r="AK2654" s="28"/>
      <c r="AL2654" s="28"/>
      <c r="AM2654" s="28"/>
      <c r="AN2654" s="28"/>
      <c r="AO2654" s="28"/>
    </row>
    <row r="2655" spans="2:41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  <c r="T2655" s="28"/>
      <c r="U2655" s="28"/>
      <c r="V2655" s="28"/>
      <c r="W2655" s="28"/>
      <c r="X2655" s="28"/>
      <c r="Y2655" s="28"/>
      <c r="Z2655" s="28"/>
      <c r="AA2655" s="28"/>
      <c r="AB2655" s="28"/>
      <c r="AC2655" s="28"/>
      <c r="AD2655" s="28"/>
      <c r="AE2655" s="28"/>
      <c r="AF2655" s="28"/>
      <c r="AG2655" s="28"/>
      <c r="AH2655" s="28"/>
      <c r="AI2655" s="28"/>
      <c r="AJ2655" s="28"/>
      <c r="AK2655" s="28"/>
      <c r="AL2655" s="28"/>
      <c r="AM2655" s="28"/>
      <c r="AN2655" s="28"/>
      <c r="AO2655" s="28"/>
    </row>
    <row r="2656" spans="2:41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  <c r="T2656" s="28"/>
      <c r="U2656" s="28"/>
      <c r="V2656" s="28"/>
      <c r="W2656" s="28"/>
      <c r="X2656" s="28"/>
      <c r="Y2656" s="28"/>
      <c r="Z2656" s="28"/>
      <c r="AA2656" s="28"/>
      <c r="AB2656" s="28"/>
      <c r="AC2656" s="28"/>
      <c r="AD2656" s="28"/>
      <c r="AE2656" s="28"/>
      <c r="AF2656" s="28"/>
      <c r="AG2656" s="28"/>
      <c r="AH2656" s="28"/>
      <c r="AI2656" s="28"/>
      <c r="AJ2656" s="28"/>
      <c r="AK2656" s="28"/>
      <c r="AL2656" s="28"/>
      <c r="AM2656" s="28"/>
      <c r="AN2656" s="28"/>
      <c r="AO2656" s="28"/>
    </row>
    <row r="2657" spans="2:41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  <c r="T2657" s="28"/>
      <c r="U2657" s="28"/>
      <c r="V2657" s="28"/>
      <c r="W2657" s="28"/>
      <c r="X2657" s="28"/>
      <c r="Y2657" s="28"/>
      <c r="Z2657" s="28"/>
      <c r="AA2657" s="28"/>
      <c r="AB2657" s="28"/>
      <c r="AC2657" s="28"/>
      <c r="AD2657" s="28"/>
      <c r="AE2657" s="28"/>
      <c r="AF2657" s="28"/>
      <c r="AG2657" s="28"/>
      <c r="AH2657" s="28"/>
      <c r="AI2657" s="28"/>
      <c r="AJ2657" s="28"/>
      <c r="AK2657" s="28"/>
      <c r="AL2657" s="28"/>
      <c r="AM2657" s="28"/>
      <c r="AN2657" s="28"/>
      <c r="AO2657" s="28"/>
    </row>
    <row r="2658" spans="2:41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  <c r="T2658" s="28"/>
      <c r="U2658" s="28"/>
      <c r="V2658" s="28"/>
      <c r="W2658" s="28"/>
      <c r="X2658" s="28"/>
      <c r="Y2658" s="28"/>
      <c r="Z2658" s="28"/>
      <c r="AA2658" s="28"/>
      <c r="AB2658" s="28"/>
      <c r="AC2658" s="28"/>
      <c r="AD2658" s="28"/>
      <c r="AE2658" s="28"/>
      <c r="AF2658" s="28"/>
      <c r="AG2658" s="28"/>
      <c r="AH2658" s="28"/>
      <c r="AI2658" s="28"/>
      <c r="AJ2658" s="28"/>
      <c r="AK2658" s="28"/>
      <c r="AL2658" s="28"/>
      <c r="AM2658" s="28"/>
      <c r="AN2658" s="28"/>
      <c r="AO2658" s="28"/>
    </row>
    <row r="2659" spans="2:41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  <c r="T2659" s="28"/>
      <c r="U2659" s="28"/>
      <c r="V2659" s="28"/>
      <c r="W2659" s="28"/>
      <c r="X2659" s="28"/>
      <c r="Y2659" s="28"/>
      <c r="Z2659" s="28"/>
      <c r="AA2659" s="28"/>
      <c r="AB2659" s="28"/>
      <c r="AC2659" s="28"/>
      <c r="AD2659" s="28"/>
      <c r="AE2659" s="28"/>
      <c r="AF2659" s="28"/>
      <c r="AG2659" s="28"/>
      <c r="AH2659" s="28"/>
      <c r="AI2659" s="28"/>
      <c r="AJ2659" s="28"/>
      <c r="AK2659" s="28"/>
      <c r="AL2659" s="28"/>
      <c r="AM2659" s="28"/>
      <c r="AN2659" s="28"/>
      <c r="AO2659" s="28"/>
    </row>
    <row r="2660" spans="2:41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  <c r="T2660" s="28"/>
      <c r="U2660" s="28"/>
      <c r="V2660" s="28"/>
      <c r="W2660" s="28"/>
      <c r="X2660" s="28"/>
      <c r="Y2660" s="28"/>
      <c r="Z2660" s="28"/>
      <c r="AA2660" s="28"/>
      <c r="AB2660" s="28"/>
      <c r="AC2660" s="28"/>
      <c r="AD2660" s="28"/>
      <c r="AE2660" s="28"/>
      <c r="AF2660" s="28"/>
      <c r="AG2660" s="28"/>
      <c r="AH2660" s="28"/>
      <c r="AI2660" s="28"/>
      <c r="AJ2660" s="28"/>
      <c r="AK2660" s="28"/>
      <c r="AL2660" s="28"/>
      <c r="AM2660" s="28"/>
      <c r="AN2660" s="28"/>
      <c r="AO2660" s="28"/>
    </row>
    <row r="2661" spans="2:41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  <c r="T2661" s="28"/>
      <c r="U2661" s="28"/>
      <c r="V2661" s="28"/>
      <c r="W2661" s="28"/>
      <c r="X2661" s="28"/>
      <c r="Y2661" s="28"/>
      <c r="Z2661" s="28"/>
      <c r="AA2661" s="28"/>
      <c r="AB2661" s="28"/>
      <c r="AC2661" s="28"/>
      <c r="AD2661" s="28"/>
      <c r="AE2661" s="28"/>
      <c r="AF2661" s="28"/>
      <c r="AG2661" s="28"/>
      <c r="AH2661" s="28"/>
      <c r="AI2661" s="28"/>
      <c r="AJ2661" s="28"/>
      <c r="AK2661" s="28"/>
      <c r="AL2661" s="28"/>
      <c r="AM2661" s="28"/>
      <c r="AN2661" s="28"/>
      <c r="AO2661" s="28"/>
    </row>
    <row r="2662" spans="2:41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  <c r="T2662" s="28"/>
      <c r="U2662" s="28"/>
      <c r="V2662" s="28"/>
      <c r="W2662" s="28"/>
      <c r="X2662" s="28"/>
      <c r="Y2662" s="28"/>
      <c r="Z2662" s="28"/>
      <c r="AA2662" s="28"/>
      <c r="AB2662" s="28"/>
      <c r="AC2662" s="28"/>
      <c r="AD2662" s="28"/>
      <c r="AE2662" s="28"/>
      <c r="AF2662" s="28"/>
      <c r="AG2662" s="28"/>
      <c r="AH2662" s="28"/>
      <c r="AI2662" s="28"/>
      <c r="AJ2662" s="28"/>
      <c r="AK2662" s="28"/>
      <c r="AL2662" s="28"/>
      <c r="AM2662" s="28"/>
      <c r="AN2662" s="28"/>
      <c r="AO2662" s="28"/>
    </row>
    <row r="2663" spans="2:41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  <c r="T2663" s="28"/>
      <c r="U2663" s="28"/>
      <c r="V2663" s="28"/>
      <c r="W2663" s="28"/>
      <c r="X2663" s="28"/>
      <c r="Y2663" s="28"/>
      <c r="Z2663" s="28"/>
      <c r="AA2663" s="28"/>
      <c r="AB2663" s="28"/>
      <c r="AC2663" s="28"/>
      <c r="AD2663" s="28"/>
      <c r="AE2663" s="28"/>
      <c r="AF2663" s="28"/>
      <c r="AG2663" s="28"/>
      <c r="AH2663" s="28"/>
      <c r="AI2663" s="28"/>
      <c r="AJ2663" s="28"/>
      <c r="AK2663" s="28"/>
      <c r="AL2663" s="28"/>
      <c r="AM2663" s="28"/>
      <c r="AN2663" s="28"/>
      <c r="AO2663" s="28"/>
    </row>
    <row r="2664" spans="2:41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  <c r="T2664" s="28"/>
      <c r="U2664" s="28"/>
      <c r="V2664" s="28"/>
      <c r="W2664" s="28"/>
      <c r="X2664" s="28"/>
      <c r="Y2664" s="28"/>
      <c r="Z2664" s="28"/>
      <c r="AA2664" s="28"/>
      <c r="AB2664" s="28"/>
      <c r="AC2664" s="28"/>
      <c r="AD2664" s="28"/>
      <c r="AE2664" s="28"/>
      <c r="AF2664" s="28"/>
      <c r="AG2664" s="28"/>
      <c r="AH2664" s="28"/>
      <c r="AI2664" s="28"/>
      <c r="AJ2664" s="28"/>
      <c r="AK2664" s="28"/>
      <c r="AL2664" s="28"/>
      <c r="AM2664" s="28"/>
      <c r="AN2664" s="28"/>
      <c r="AO2664" s="28"/>
    </row>
    <row r="2665" spans="2:41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  <c r="T2665" s="28"/>
      <c r="U2665" s="28"/>
      <c r="V2665" s="28"/>
      <c r="W2665" s="28"/>
      <c r="X2665" s="28"/>
      <c r="Y2665" s="28"/>
      <c r="Z2665" s="28"/>
      <c r="AA2665" s="28"/>
      <c r="AB2665" s="28"/>
      <c r="AC2665" s="28"/>
      <c r="AD2665" s="28"/>
      <c r="AE2665" s="28"/>
      <c r="AF2665" s="28"/>
      <c r="AG2665" s="28"/>
      <c r="AH2665" s="28"/>
      <c r="AI2665" s="28"/>
      <c r="AJ2665" s="28"/>
      <c r="AK2665" s="28"/>
      <c r="AL2665" s="28"/>
      <c r="AM2665" s="28"/>
      <c r="AN2665" s="28"/>
      <c r="AO2665" s="28"/>
    </row>
    <row r="2666" spans="2:41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  <c r="T2666" s="28"/>
      <c r="U2666" s="28"/>
      <c r="V2666" s="28"/>
      <c r="W2666" s="28"/>
      <c r="X2666" s="28"/>
      <c r="Y2666" s="28"/>
      <c r="Z2666" s="28"/>
      <c r="AA2666" s="28"/>
      <c r="AB2666" s="28"/>
      <c r="AC2666" s="28"/>
      <c r="AD2666" s="28"/>
      <c r="AE2666" s="28"/>
      <c r="AF2666" s="28"/>
      <c r="AG2666" s="28"/>
      <c r="AH2666" s="28"/>
      <c r="AI2666" s="28"/>
      <c r="AJ2666" s="28"/>
      <c r="AK2666" s="28"/>
      <c r="AL2666" s="28"/>
      <c r="AM2666" s="28"/>
      <c r="AN2666" s="28"/>
      <c r="AO2666" s="28"/>
    </row>
    <row r="2667" spans="2:41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  <c r="T2667" s="28"/>
      <c r="U2667" s="28"/>
      <c r="V2667" s="28"/>
      <c r="W2667" s="28"/>
      <c r="X2667" s="28"/>
      <c r="Y2667" s="28"/>
      <c r="Z2667" s="28"/>
      <c r="AA2667" s="28"/>
      <c r="AB2667" s="28"/>
      <c r="AC2667" s="28"/>
      <c r="AD2667" s="28"/>
      <c r="AE2667" s="28"/>
      <c r="AF2667" s="28"/>
      <c r="AG2667" s="28"/>
      <c r="AH2667" s="28"/>
      <c r="AI2667" s="28"/>
      <c r="AJ2667" s="28"/>
      <c r="AK2667" s="28"/>
      <c r="AL2667" s="28"/>
      <c r="AM2667" s="28"/>
      <c r="AN2667" s="28"/>
      <c r="AO2667" s="28"/>
    </row>
    <row r="2668" spans="2:41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  <c r="T2668" s="28"/>
      <c r="U2668" s="28"/>
      <c r="V2668" s="28"/>
      <c r="W2668" s="28"/>
      <c r="X2668" s="28"/>
      <c r="Y2668" s="28"/>
      <c r="Z2668" s="28"/>
      <c r="AA2668" s="28"/>
      <c r="AB2668" s="28"/>
      <c r="AC2668" s="28"/>
      <c r="AD2668" s="28"/>
      <c r="AE2668" s="28"/>
      <c r="AF2668" s="28"/>
      <c r="AG2668" s="28"/>
      <c r="AH2668" s="28"/>
      <c r="AI2668" s="28"/>
      <c r="AJ2668" s="28"/>
      <c r="AK2668" s="28"/>
      <c r="AL2668" s="28"/>
      <c r="AM2668" s="28"/>
      <c r="AN2668" s="28"/>
      <c r="AO2668" s="28"/>
    </row>
    <row r="2669" spans="2:41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  <c r="T2669" s="28"/>
      <c r="U2669" s="28"/>
      <c r="V2669" s="28"/>
      <c r="W2669" s="28"/>
      <c r="X2669" s="28"/>
      <c r="Y2669" s="28"/>
      <c r="Z2669" s="28"/>
      <c r="AA2669" s="28"/>
      <c r="AB2669" s="28"/>
      <c r="AC2669" s="28"/>
      <c r="AD2669" s="28"/>
      <c r="AE2669" s="28"/>
      <c r="AF2669" s="28"/>
      <c r="AG2669" s="28"/>
      <c r="AH2669" s="28"/>
      <c r="AI2669" s="28"/>
      <c r="AJ2669" s="28"/>
      <c r="AK2669" s="28"/>
      <c r="AL2669" s="28"/>
      <c r="AM2669" s="28"/>
      <c r="AN2669" s="28"/>
      <c r="AO2669" s="28"/>
    </row>
    <row r="2670" spans="2:41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  <c r="T2670" s="28"/>
      <c r="U2670" s="28"/>
      <c r="V2670" s="28"/>
      <c r="W2670" s="28"/>
      <c r="X2670" s="28"/>
      <c r="Y2670" s="28"/>
      <c r="Z2670" s="28"/>
      <c r="AA2670" s="28"/>
      <c r="AB2670" s="28"/>
      <c r="AC2670" s="28"/>
      <c r="AD2670" s="28"/>
      <c r="AE2670" s="28"/>
      <c r="AF2670" s="28"/>
      <c r="AG2670" s="28"/>
      <c r="AH2670" s="28"/>
      <c r="AI2670" s="28"/>
      <c r="AJ2670" s="28"/>
      <c r="AK2670" s="28"/>
      <c r="AL2670" s="28"/>
      <c r="AM2670" s="28"/>
      <c r="AN2670" s="28"/>
      <c r="AO2670" s="28"/>
    </row>
    <row r="2671" spans="2:41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  <c r="T2671" s="28"/>
      <c r="U2671" s="28"/>
      <c r="V2671" s="28"/>
      <c r="W2671" s="28"/>
      <c r="X2671" s="28"/>
      <c r="Y2671" s="28"/>
      <c r="Z2671" s="28"/>
      <c r="AA2671" s="28"/>
      <c r="AB2671" s="28"/>
      <c r="AC2671" s="28"/>
      <c r="AD2671" s="28"/>
      <c r="AE2671" s="28"/>
      <c r="AF2671" s="28"/>
      <c r="AG2671" s="28"/>
      <c r="AH2671" s="28"/>
      <c r="AI2671" s="28"/>
      <c r="AJ2671" s="28"/>
      <c r="AK2671" s="28"/>
      <c r="AL2671" s="28"/>
      <c r="AM2671" s="28"/>
      <c r="AN2671" s="28"/>
      <c r="AO2671" s="28"/>
    </row>
    <row r="2672" spans="2:41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  <c r="T2672" s="28"/>
      <c r="U2672" s="28"/>
      <c r="V2672" s="28"/>
      <c r="W2672" s="28"/>
      <c r="X2672" s="28"/>
      <c r="Y2672" s="28"/>
      <c r="Z2672" s="28"/>
      <c r="AA2672" s="28"/>
      <c r="AB2672" s="28"/>
      <c r="AC2672" s="28"/>
      <c r="AD2672" s="28"/>
      <c r="AE2672" s="28"/>
      <c r="AF2672" s="28"/>
      <c r="AG2672" s="28"/>
      <c r="AH2672" s="28"/>
      <c r="AI2672" s="28"/>
      <c r="AJ2672" s="28"/>
      <c r="AK2672" s="28"/>
      <c r="AL2672" s="28"/>
      <c r="AM2672" s="28"/>
      <c r="AN2672" s="28"/>
      <c r="AO2672" s="28"/>
    </row>
    <row r="2673" spans="2:41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  <c r="T2673" s="28"/>
      <c r="U2673" s="28"/>
      <c r="V2673" s="28"/>
      <c r="W2673" s="28"/>
      <c r="X2673" s="28"/>
      <c r="Y2673" s="28"/>
      <c r="Z2673" s="28"/>
      <c r="AA2673" s="28"/>
      <c r="AB2673" s="28"/>
      <c r="AC2673" s="28"/>
      <c r="AD2673" s="28"/>
      <c r="AE2673" s="28"/>
      <c r="AF2673" s="28"/>
      <c r="AG2673" s="28"/>
      <c r="AH2673" s="28"/>
      <c r="AI2673" s="28"/>
      <c r="AJ2673" s="28"/>
      <c r="AK2673" s="28"/>
      <c r="AL2673" s="28"/>
      <c r="AM2673" s="28"/>
      <c r="AN2673" s="28"/>
      <c r="AO2673" s="28"/>
    </row>
    <row r="2674" spans="2:41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  <c r="T2674" s="28"/>
      <c r="U2674" s="28"/>
      <c r="V2674" s="28"/>
      <c r="W2674" s="28"/>
      <c r="X2674" s="28"/>
      <c r="Y2674" s="28"/>
      <c r="Z2674" s="28"/>
      <c r="AA2674" s="28"/>
      <c r="AB2674" s="28"/>
      <c r="AC2674" s="28"/>
      <c r="AD2674" s="28"/>
      <c r="AE2674" s="28"/>
      <c r="AF2674" s="28"/>
      <c r="AG2674" s="28"/>
      <c r="AH2674" s="28"/>
      <c r="AI2674" s="28"/>
      <c r="AJ2674" s="28"/>
      <c r="AK2674" s="28"/>
      <c r="AL2674" s="28"/>
      <c r="AM2674" s="28"/>
      <c r="AN2674" s="28"/>
      <c r="AO2674" s="28"/>
    </row>
    <row r="2675" spans="2:41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  <c r="T2675" s="28"/>
      <c r="U2675" s="28"/>
      <c r="V2675" s="28"/>
      <c r="W2675" s="28"/>
      <c r="X2675" s="28"/>
      <c r="Y2675" s="28"/>
      <c r="Z2675" s="28"/>
      <c r="AA2675" s="28"/>
      <c r="AB2675" s="28"/>
      <c r="AC2675" s="28"/>
      <c r="AD2675" s="28"/>
      <c r="AE2675" s="28"/>
      <c r="AF2675" s="28"/>
      <c r="AG2675" s="28"/>
      <c r="AH2675" s="28"/>
      <c r="AI2675" s="28"/>
      <c r="AJ2675" s="28"/>
      <c r="AK2675" s="28"/>
      <c r="AL2675" s="28"/>
      <c r="AM2675" s="28"/>
      <c r="AN2675" s="28"/>
      <c r="AO2675" s="28"/>
    </row>
    <row r="2676" spans="2:41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  <c r="T2676" s="28"/>
      <c r="U2676" s="28"/>
      <c r="V2676" s="28"/>
      <c r="W2676" s="28"/>
      <c r="X2676" s="28"/>
      <c r="Y2676" s="28"/>
      <c r="Z2676" s="28"/>
      <c r="AA2676" s="28"/>
      <c r="AB2676" s="28"/>
      <c r="AC2676" s="28"/>
      <c r="AD2676" s="28"/>
      <c r="AE2676" s="28"/>
      <c r="AF2676" s="28"/>
      <c r="AG2676" s="28"/>
      <c r="AH2676" s="28"/>
      <c r="AI2676" s="28"/>
      <c r="AJ2676" s="28"/>
      <c r="AK2676" s="28"/>
      <c r="AL2676" s="28"/>
      <c r="AM2676" s="28"/>
      <c r="AN2676" s="28"/>
      <c r="AO2676" s="28"/>
    </row>
    <row r="2677" spans="2:41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  <c r="T2677" s="28"/>
      <c r="U2677" s="28"/>
      <c r="V2677" s="28"/>
      <c r="W2677" s="28"/>
      <c r="X2677" s="28"/>
      <c r="Y2677" s="28"/>
      <c r="Z2677" s="28"/>
      <c r="AA2677" s="28"/>
      <c r="AB2677" s="28"/>
      <c r="AC2677" s="28"/>
      <c r="AD2677" s="28"/>
      <c r="AE2677" s="28"/>
      <c r="AF2677" s="28"/>
      <c r="AG2677" s="28"/>
      <c r="AH2677" s="28"/>
      <c r="AI2677" s="28"/>
      <c r="AJ2677" s="28"/>
      <c r="AK2677" s="28"/>
      <c r="AL2677" s="28"/>
      <c r="AM2677" s="28"/>
      <c r="AN2677" s="28"/>
      <c r="AO2677" s="28"/>
    </row>
    <row r="2678" spans="2:41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  <c r="T2678" s="28"/>
      <c r="U2678" s="28"/>
      <c r="V2678" s="28"/>
      <c r="W2678" s="28"/>
      <c r="X2678" s="28"/>
      <c r="Y2678" s="28"/>
      <c r="Z2678" s="28"/>
      <c r="AA2678" s="28"/>
      <c r="AB2678" s="28"/>
      <c r="AC2678" s="28"/>
      <c r="AD2678" s="28"/>
      <c r="AE2678" s="28"/>
      <c r="AF2678" s="28"/>
      <c r="AG2678" s="28"/>
      <c r="AH2678" s="28"/>
      <c r="AI2678" s="28"/>
      <c r="AJ2678" s="28"/>
      <c r="AK2678" s="28"/>
      <c r="AL2678" s="28"/>
      <c r="AM2678" s="28"/>
      <c r="AN2678" s="28"/>
      <c r="AO2678" s="28"/>
    </row>
    <row r="2679" spans="2:41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  <c r="T2679" s="28"/>
      <c r="U2679" s="28"/>
      <c r="V2679" s="28"/>
      <c r="W2679" s="28"/>
      <c r="X2679" s="28"/>
      <c r="Y2679" s="28"/>
      <c r="Z2679" s="28"/>
      <c r="AA2679" s="28"/>
      <c r="AB2679" s="28"/>
      <c r="AC2679" s="28"/>
      <c r="AD2679" s="28"/>
      <c r="AE2679" s="28"/>
      <c r="AF2679" s="28"/>
      <c r="AG2679" s="28"/>
      <c r="AH2679" s="28"/>
      <c r="AI2679" s="28"/>
      <c r="AJ2679" s="28"/>
      <c r="AK2679" s="28"/>
      <c r="AL2679" s="28"/>
      <c r="AM2679" s="28"/>
      <c r="AN2679" s="28"/>
      <c r="AO2679" s="28"/>
    </row>
    <row r="2680" spans="2:41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  <c r="T2680" s="28"/>
      <c r="U2680" s="28"/>
      <c r="V2680" s="28"/>
      <c r="W2680" s="28"/>
      <c r="X2680" s="28"/>
      <c r="Y2680" s="28"/>
      <c r="Z2680" s="28"/>
      <c r="AA2680" s="28"/>
      <c r="AB2680" s="28"/>
      <c r="AC2680" s="28"/>
      <c r="AD2680" s="28"/>
      <c r="AE2680" s="28"/>
      <c r="AF2680" s="28"/>
      <c r="AG2680" s="28"/>
      <c r="AH2680" s="28"/>
      <c r="AI2680" s="28"/>
      <c r="AJ2680" s="28"/>
      <c r="AK2680" s="28"/>
      <c r="AL2680" s="28"/>
      <c r="AM2680" s="28"/>
      <c r="AN2680" s="28"/>
      <c r="AO2680" s="28"/>
    </row>
    <row r="2681" spans="2:41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  <c r="T2681" s="28"/>
      <c r="U2681" s="28"/>
      <c r="V2681" s="28"/>
      <c r="W2681" s="28"/>
      <c r="X2681" s="28"/>
      <c r="Y2681" s="28"/>
      <c r="Z2681" s="28"/>
      <c r="AA2681" s="28"/>
      <c r="AB2681" s="28"/>
      <c r="AC2681" s="28"/>
      <c r="AD2681" s="28"/>
      <c r="AE2681" s="28"/>
      <c r="AF2681" s="28"/>
      <c r="AG2681" s="28"/>
      <c r="AH2681" s="28"/>
      <c r="AI2681" s="28"/>
      <c r="AJ2681" s="28"/>
      <c r="AK2681" s="28"/>
      <c r="AL2681" s="28"/>
      <c r="AM2681" s="28"/>
      <c r="AN2681" s="28"/>
      <c r="AO2681" s="28"/>
    </row>
    <row r="2682" spans="2:41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  <c r="T2682" s="28"/>
      <c r="U2682" s="28"/>
      <c r="V2682" s="28"/>
      <c r="W2682" s="28"/>
      <c r="X2682" s="28"/>
      <c r="Y2682" s="28"/>
      <c r="Z2682" s="28"/>
      <c r="AA2682" s="28"/>
      <c r="AB2682" s="28"/>
      <c r="AC2682" s="28"/>
      <c r="AD2682" s="28"/>
      <c r="AE2682" s="28"/>
      <c r="AF2682" s="28"/>
      <c r="AG2682" s="28"/>
      <c r="AH2682" s="28"/>
      <c r="AI2682" s="28"/>
      <c r="AJ2682" s="28"/>
      <c r="AK2682" s="28"/>
      <c r="AL2682" s="28"/>
      <c r="AM2682" s="28"/>
      <c r="AN2682" s="28"/>
      <c r="AO2682" s="28"/>
    </row>
    <row r="2683" spans="2:41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  <c r="T2683" s="28"/>
      <c r="U2683" s="28"/>
      <c r="V2683" s="28"/>
      <c r="W2683" s="28"/>
      <c r="X2683" s="28"/>
      <c r="Y2683" s="28"/>
      <c r="Z2683" s="28"/>
      <c r="AA2683" s="28"/>
      <c r="AB2683" s="28"/>
      <c r="AC2683" s="28"/>
      <c r="AD2683" s="28"/>
      <c r="AE2683" s="28"/>
      <c r="AF2683" s="28"/>
      <c r="AG2683" s="28"/>
      <c r="AH2683" s="28"/>
      <c r="AI2683" s="28"/>
      <c r="AJ2683" s="28"/>
      <c r="AK2683" s="28"/>
      <c r="AL2683" s="28"/>
      <c r="AM2683" s="28"/>
      <c r="AN2683" s="28"/>
      <c r="AO2683" s="28"/>
    </row>
    <row r="2684" spans="2:41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  <c r="T2684" s="28"/>
      <c r="U2684" s="28"/>
      <c r="V2684" s="28"/>
      <c r="W2684" s="28"/>
      <c r="X2684" s="28"/>
      <c r="Y2684" s="28"/>
      <c r="Z2684" s="28"/>
      <c r="AA2684" s="28"/>
      <c r="AB2684" s="28"/>
      <c r="AC2684" s="28"/>
      <c r="AD2684" s="28"/>
      <c r="AE2684" s="28"/>
      <c r="AF2684" s="28"/>
      <c r="AG2684" s="28"/>
      <c r="AH2684" s="28"/>
      <c r="AI2684" s="28"/>
      <c r="AJ2684" s="28"/>
      <c r="AK2684" s="28"/>
      <c r="AL2684" s="28"/>
      <c r="AM2684" s="28"/>
      <c r="AN2684" s="28"/>
      <c r="AO2684" s="28"/>
    </row>
    <row r="2685" spans="2:41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  <c r="T2685" s="28"/>
      <c r="U2685" s="28"/>
      <c r="V2685" s="28"/>
      <c r="W2685" s="28"/>
      <c r="X2685" s="28"/>
      <c r="Y2685" s="28"/>
      <c r="Z2685" s="28"/>
      <c r="AA2685" s="28"/>
      <c r="AB2685" s="28"/>
      <c r="AC2685" s="28"/>
      <c r="AD2685" s="28"/>
      <c r="AE2685" s="28"/>
      <c r="AF2685" s="28"/>
      <c r="AG2685" s="28"/>
      <c r="AH2685" s="28"/>
      <c r="AI2685" s="28"/>
      <c r="AJ2685" s="28"/>
      <c r="AK2685" s="28"/>
      <c r="AL2685" s="28"/>
      <c r="AM2685" s="28"/>
      <c r="AN2685" s="28"/>
      <c r="AO2685" s="28"/>
    </row>
    <row r="2686" spans="2:41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  <c r="T2686" s="28"/>
      <c r="U2686" s="28"/>
      <c r="V2686" s="28"/>
      <c r="W2686" s="28"/>
      <c r="X2686" s="28"/>
      <c r="Y2686" s="28"/>
      <c r="Z2686" s="28"/>
      <c r="AA2686" s="28"/>
      <c r="AB2686" s="28"/>
      <c r="AC2686" s="28"/>
      <c r="AD2686" s="28"/>
      <c r="AE2686" s="28"/>
      <c r="AF2686" s="28"/>
      <c r="AG2686" s="28"/>
      <c r="AH2686" s="28"/>
      <c r="AI2686" s="28"/>
      <c r="AJ2686" s="28"/>
      <c r="AK2686" s="28"/>
      <c r="AL2686" s="28"/>
      <c r="AM2686" s="28"/>
      <c r="AN2686" s="28"/>
      <c r="AO2686" s="28"/>
    </row>
    <row r="2687" spans="2:41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  <c r="T2687" s="28"/>
      <c r="U2687" s="28"/>
      <c r="V2687" s="28"/>
      <c r="W2687" s="28"/>
      <c r="X2687" s="28"/>
      <c r="Y2687" s="28"/>
      <c r="Z2687" s="28"/>
      <c r="AA2687" s="28"/>
      <c r="AB2687" s="28"/>
      <c r="AC2687" s="28"/>
      <c r="AD2687" s="28"/>
      <c r="AE2687" s="28"/>
      <c r="AF2687" s="28"/>
      <c r="AG2687" s="28"/>
      <c r="AH2687" s="28"/>
      <c r="AI2687" s="28"/>
      <c r="AJ2687" s="28"/>
      <c r="AK2687" s="28"/>
      <c r="AL2687" s="28"/>
      <c r="AM2687" s="28"/>
      <c r="AN2687" s="28"/>
      <c r="AO2687" s="28"/>
    </row>
    <row r="2688" spans="2:41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  <c r="T2688" s="28"/>
      <c r="U2688" s="28"/>
      <c r="V2688" s="28"/>
      <c r="W2688" s="28"/>
      <c r="X2688" s="28"/>
      <c r="Y2688" s="28"/>
      <c r="Z2688" s="28"/>
      <c r="AA2688" s="28"/>
      <c r="AB2688" s="28"/>
      <c r="AC2688" s="28"/>
      <c r="AD2688" s="28"/>
      <c r="AE2688" s="28"/>
      <c r="AF2688" s="28"/>
      <c r="AG2688" s="28"/>
      <c r="AH2688" s="28"/>
      <c r="AI2688" s="28"/>
      <c r="AJ2688" s="28"/>
      <c r="AK2688" s="28"/>
      <c r="AL2688" s="28"/>
      <c r="AM2688" s="28"/>
      <c r="AN2688" s="28"/>
      <c r="AO2688" s="28"/>
    </row>
    <row r="2689" spans="2:41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  <c r="T2689" s="28"/>
      <c r="U2689" s="28"/>
      <c r="V2689" s="28"/>
      <c r="W2689" s="28"/>
      <c r="X2689" s="28"/>
      <c r="Y2689" s="28"/>
      <c r="Z2689" s="28"/>
      <c r="AA2689" s="28"/>
      <c r="AB2689" s="28"/>
      <c r="AC2689" s="28"/>
      <c r="AD2689" s="28"/>
      <c r="AE2689" s="28"/>
      <c r="AF2689" s="28"/>
      <c r="AG2689" s="28"/>
      <c r="AH2689" s="28"/>
      <c r="AI2689" s="28"/>
      <c r="AJ2689" s="28"/>
      <c r="AK2689" s="28"/>
      <c r="AL2689" s="28"/>
      <c r="AM2689" s="28"/>
      <c r="AN2689" s="28"/>
      <c r="AO2689" s="28"/>
    </row>
    <row r="2690" spans="2:41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  <c r="T2690" s="28"/>
      <c r="U2690" s="28"/>
      <c r="V2690" s="28"/>
      <c r="W2690" s="28"/>
      <c r="X2690" s="28"/>
      <c r="Y2690" s="28"/>
      <c r="Z2690" s="28"/>
      <c r="AA2690" s="28"/>
      <c r="AB2690" s="28"/>
      <c r="AC2690" s="28"/>
      <c r="AD2690" s="28"/>
      <c r="AE2690" s="28"/>
      <c r="AF2690" s="28"/>
      <c r="AG2690" s="28"/>
      <c r="AH2690" s="28"/>
      <c r="AI2690" s="28"/>
      <c r="AJ2690" s="28"/>
      <c r="AK2690" s="28"/>
      <c r="AL2690" s="28"/>
      <c r="AM2690" s="28"/>
      <c r="AN2690" s="28"/>
      <c r="AO2690" s="28"/>
    </row>
    <row r="2691" spans="2:41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  <c r="T2691" s="28"/>
      <c r="U2691" s="28"/>
      <c r="V2691" s="28"/>
      <c r="W2691" s="28"/>
      <c r="X2691" s="28"/>
      <c r="Y2691" s="28"/>
      <c r="Z2691" s="28"/>
      <c r="AA2691" s="28"/>
      <c r="AB2691" s="28"/>
      <c r="AC2691" s="28"/>
      <c r="AD2691" s="28"/>
      <c r="AE2691" s="28"/>
      <c r="AF2691" s="28"/>
      <c r="AG2691" s="28"/>
      <c r="AH2691" s="28"/>
      <c r="AI2691" s="28"/>
      <c r="AJ2691" s="28"/>
      <c r="AK2691" s="28"/>
      <c r="AL2691" s="28"/>
      <c r="AM2691" s="28"/>
      <c r="AN2691" s="28"/>
      <c r="AO2691" s="28"/>
    </row>
    <row r="2692" spans="2:41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  <c r="T2692" s="28"/>
      <c r="U2692" s="28"/>
      <c r="V2692" s="28"/>
      <c r="W2692" s="28"/>
      <c r="X2692" s="28"/>
      <c r="Y2692" s="28"/>
      <c r="Z2692" s="28"/>
      <c r="AA2692" s="28"/>
      <c r="AB2692" s="28"/>
      <c r="AC2692" s="28"/>
      <c r="AD2692" s="28"/>
      <c r="AE2692" s="28"/>
      <c r="AF2692" s="28"/>
      <c r="AG2692" s="28"/>
      <c r="AH2692" s="28"/>
      <c r="AI2692" s="28"/>
      <c r="AJ2692" s="28"/>
      <c r="AK2692" s="28"/>
      <c r="AL2692" s="28"/>
      <c r="AM2692" s="28"/>
      <c r="AN2692" s="28"/>
      <c r="AO2692" s="28"/>
    </row>
    <row r="2693" spans="2:41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  <c r="T2693" s="28"/>
      <c r="U2693" s="28"/>
      <c r="V2693" s="28"/>
      <c r="W2693" s="28"/>
      <c r="X2693" s="28"/>
      <c r="Y2693" s="28"/>
      <c r="Z2693" s="28"/>
      <c r="AA2693" s="28"/>
      <c r="AB2693" s="28"/>
      <c r="AC2693" s="28"/>
      <c r="AD2693" s="28"/>
      <c r="AE2693" s="28"/>
      <c r="AF2693" s="28"/>
      <c r="AG2693" s="28"/>
      <c r="AH2693" s="28"/>
      <c r="AI2693" s="28"/>
      <c r="AJ2693" s="28"/>
      <c r="AK2693" s="28"/>
      <c r="AL2693" s="28"/>
      <c r="AM2693" s="28"/>
      <c r="AN2693" s="28"/>
      <c r="AO2693" s="28"/>
    </row>
    <row r="2694" spans="2:41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  <c r="T2694" s="28"/>
      <c r="U2694" s="28"/>
      <c r="V2694" s="28"/>
      <c r="W2694" s="28"/>
      <c r="X2694" s="28"/>
      <c r="Y2694" s="28"/>
      <c r="Z2694" s="28"/>
      <c r="AA2694" s="28"/>
      <c r="AB2694" s="28"/>
      <c r="AC2694" s="28"/>
      <c r="AD2694" s="28"/>
      <c r="AE2694" s="28"/>
      <c r="AF2694" s="28"/>
      <c r="AG2694" s="28"/>
      <c r="AH2694" s="28"/>
      <c r="AI2694" s="28"/>
      <c r="AJ2694" s="28"/>
      <c r="AK2694" s="28"/>
      <c r="AL2694" s="28"/>
      <c r="AM2694" s="28"/>
      <c r="AN2694" s="28"/>
      <c r="AO2694" s="28"/>
    </row>
    <row r="2695" spans="2:41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  <c r="T2695" s="28"/>
      <c r="U2695" s="28"/>
      <c r="V2695" s="28"/>
      <c r="W2695" s="28"/>
      <c r="X2695" s="28"/>
      <c r="Y2695" s="28"/>
      <c r="Z2695" s="28"/>
      <c r="AA2695" s="28"/>
      <c r="AB2695" s="28"/>
      <c r="AC2695" s="28"/>
      <c r="AD2695" s="28"/>
      <c r="AE2695" s="28"/>
      <c r="AF2695" s="28"/>
      <c r="AG2695" s="28"/>
      <c r="AH2695" s="28"/>
      <c r="AI2695" s="28"/>
      <c r="AJ2695" s="28"/>
      <c r="AK2695" s="28"/>
      <c r="AL2695" s="28"/>
      <c r="AM2695" s="28"/>
      <c r="AN2695" s="28"/>
      <c r="AO2695" s="28"/>
    </row>
    <row r="2696" spans="2:41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  <c r="T2696" s="28"/>
      <c r="U2696" s="28"/>
      <c r="V2696" s="28"/>
      <c r="W2696" s="28"/>
      <c r="X2696" s="28"/>
      <c r="Y2696" s="28"/>
      <c r="Z2696" s="28"/>
      <c r="AA2696" s="28"/>
      <c r="AB2696" s="28"/>
      <c r="AC2696" s="28"/>
      <c r="AD2696" s="28"/>
      <c r="AE2696" s="28"/>
      <c r="AF2696" s="28"/>
      <c r="AG2696" s="28"/>
      <c r="AH2696" s="28"/>
      <c r="AI2696" s="28"/>
      <c r="AJ2696" s="28"/>
      <c r="AK2696" s="28"/>
      <c r="AL2696" s="28"/>
      <c r="AM2696" s="28"/>
      <c r="AN2696" s="28"/>
      <c r="AO2696" s="28"/>
    </row>
    <row r="2697" spans="2:41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  <c r="T2697" s="28"/>
      <c r="U2697" s="28"/>
      <c r="V2697" s="28"/>
      <c r="W2697" s="28"/>
      <c r="X2697" s="28"/>
      <c r="Y2697" s="28"/>
      <c r="Z2697" s="28"/>
      <c r="AA2697" s="28"/>
      <c r="AB2697" s="28"/>
      <c r="AC2697" s="28"/>
      <c r="AD2697" s="28"/>
      <c r="AE2697" s="28"/>
      <c r="AF2697" s="28"/>
      <c r="AG2697" s="28"/>
      <c r="AH2697" s="28"/>
      <c r="AI2697" s="28"/>
      <c r="AJ2697" s="28"/>
      <c r="AK2697" s="28"/>
      <c r="AL2697" s="28"/>
      <c r="AM2697" s="28"/>
      <c r="AN2697" s="28"/>
      <c r="AO2697" s="28"/>
    </row>
    <row r="2698" spans="2:41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  <c r="T2698" s="28"/>
      <c r="U2698" s="28"/>
      <c r="V2698" s="28"/>
      <c r="W2698" s="28"/>
      <c r="X2698" s="28"/>
      <c r="Y2698" s="28"/>
      <c r="Z2698" s="28"/>
      <c r="AA2698" s="28"/>
      <c r="AB2698" s="28"/>
      <c r="AC2698" s="28"/>
      <c r="AD2698" s="28"/>
      <c r="AE2698" s="28"/>
      <c r="AF2698" s="28"/>
      <c r="AG2698" s="28"/>
      <c r="AH2698" s="28"/>
      <c r="AI2698" s="28"/>
      <c r="AJ2698" s="28"/>
      <c r="AK2698" s="28"/>
      <c r="AL2698" s="28"/>
      <c r="AM2698" s="28"/>
      <c r="AN2698" s="28"/>
      <c r="AO2698" s="28"/>
    </row>
    <row r="2699" spans="2:41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  <c r="T2699" s="28"/>
      <c r="U2699" s="28"/>
      <c r="V2699" s="28"/>
      <c r="W2699" s="28"/>
      <c r="X2699" s="28"/>
      <c r="Y2699" s="28"/>
      <c r="Z2699" s="28"/>
      <c r="AA2699" s="28"/>
      <c r="AB2699" s="28"/>
      <c r="AC2699" s="28"/>
      <c r="AD2699" s="28"/>
      <c r="AE2699" s="28"/>
      <c r="AF2699" s="28"/>
      <c r="AG2699" s="28"/>
      <c r="AH2699" s="28"/>
      <c r="AI2699" s="28"/>
      <c r="AJ2699" s="28"/>
      <c r="AK2699" s="28"/>
      <c r="AL2699" s="28"/>
      <c r="AM2699" s="28"/>
      <c r="AN2699" s="28"/>
      <c r="AO2699" s="28"/>
    </row>
    <row r="2700" spans="2:41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  <c r="T2700" s="28"/>
      <c r="U2700" s="28"/>
      <c r="V2700" s="28"/>
      <c r="W2700" s="28"/>
      <c r="X2700" s="28"/>
      <c r="Y2700" s="28"/>
      <c r="Z2700" s="28"/>
      <c r="AA2700" s="28"/>
      <c r="AB2700" s="28"/>
      <c r="AC2700" s="28"/>
      <c r="AD2700" s="28"/>
      <c r="AE2700" s="28"/>
      <c r="AF2700" s="28"/>
      <c r="AG2700" s="28"/>
      <c r="AH2700" s="28"/>
      <c r="AI2700" s="28"/>
      <c r="AJ2700" s="28"/>
      <c r="AK2700" s="28"/>
      <c r="AL2700" s="28"/>
      <c r="AM2700" s="28"/>
      <c r="AN2700" s="28"/>
      <c r="AO2700" s="28"/>
    </row>
    <row r="2701" spans="2:41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  <c r="T2701" s="28"/>
      <c r="U2701" s="28"/>
      <c r="V2701" s="28"/>
      <c r="W2701" s="28"/>
      <c r="X2701" s="28"/>
      <c r="Y2701" s="28"/>
      <c r="Z2701" s="28"/>
      <c r="AA2701" s="28"/>
      <c r="AB2701" s="28"/>
      <c r="AC2701" s="28"/>
      <c r="AD2701" s="28"/>
      <c r="AE2701" s="28"/>
      <c r="AF2701" s="28"/>
      <c r="AG2701" s="28"/>
      <c r="AH2701" s="28"/>
      <c r="AI2701" s="28"/>
      <c r="AJ2701" s="28"/>
      <c r="AK2701" s="28"/>
      <c r="AL2701" s="28"/>
      <c r="AM2701" s="28"/>
      <c r="AN2701" s="28"/>
      <c r="AO2701" s="28"/>
    </row>
    <row r="2702" spans="2:41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  <c r="T2702" s="28"/>
      <c r="U2702" s="28"/>
      <c r="V2702" s="28"/>
      <c r="W2702" s="28"/>
      <c r="X2702" s="28"/>
      <c r="Y2702" s="28"/>
      <c r="Z2702" s="28"/>
      <c r="AA2702" s="28"/>
      <c r="AB2702" s="28"/>
      <c r="AC2702" s="28"/>
      <c r="AD2702" s="28"/>
      <c r="AE2702" s="28"/>
      <c r="AF2702" s="28"/>
      <c r="AG2702" s="28"/>
      <c r="AH2702" s="28"/>
      <c r="AI2702" s="28"/>
      <c r="AJ2702" s="28"/>
      <c r="AK2702" s="28"/>
      <c r="AL2702" s="28"/>
      <c r="AM2702" s="28"/>
      <c r="AN2702" s="28"/>
      <c r="AO2702" s="28"/>
    </row>
    <row r="2703" spans="2:41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  <c r="T2703" s="28"/>
      <c r="U2703" s="28"/>
      <c r="V2703" s="28"/>
      <c r="W2703" s="28"/>
      <c r="X2703" s="28"/>
      <c r="Y2703" s="28"/>
      <c r="Z2703" s="28"/>
      <c r="AA2703" s="28"/>
      <c r="AB2703" s="28"/>
      <c r="AC2703" s="28"/>
      <c r="AD2703" s="28"/>
      <c r="AE2703" s="28"/>
      <c r="AF2703" s="28"/>
      <c r="AG2703" s="28"/>
      <c r="AH2703" s="28"/>
      <c r="AI2703" s="28"/>
      <c r="AJ2703" s="28"/>
      <c r="AK2703" s="28"/>
      <c r="AL2703" s="28"/>
      <c r="AM2703" s="28"/>
      <c r="AN2703" s="28"/>
      <c r="AO2703" s="28"/>
    </row>
    <row r="2704" spans="2:41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  <c r="T2704" s="28"/>
      <c r="U2704" s="28"/>
      <c r="V2704" s="28"/>
      <c r="W2704" s="28"/>
      <c r="X2704" s="28"/>
      <c r="Y2704" s="28"/>
      <c r="Z2704" s="28"/>
      <c r="AA2704" s="28"/>
      <c r="AB2704" s="28"/>
      <c r="AC2704" s="28"/>
      <c r="AD2704" s="28"/>
      <c r="AE2704" s="28"/>
      <c r="AF2704" s="28"/>
      <c r="AG2704" s="28"/>
      <c r="AH2704" s="28"/>
      <c r="AI2704" s="28"/>
      <c r="AJ2704" s="28"/>
      <c r="AK2704" s="28"/>
      <c r="AL2704" s="28"/>
      <c r="AM2704" s="28"/>
      <c r="AN2704" s="28"/>
      <c r="AO2704" s="28"/>
    </row>
    <row r="2705" spans="2:41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  <c r="T2705" s="28"/>
      <c r="U2705" s="28"/>
      <c r="V2705" s="28"/>
      <c r="W2705" s="28"/>
      <c r="X2705" s="28"/>
      <c r="Y2705" s="28"/>
      <c r="Z2705" s="28"/>
      <c r="AA2705" s="28"/>
      <c r="AB2705" s="28"/>
      <c r="AC2705" s="28"/>
      <c r="AD2705" s="28"/>
      <c r="AE2705" s="28"/>
      <c r="AF2705" s="28"/>
      <c r="AG2705" s="28"/>
      <c r="AH2705" s="28"/>
      <c r="AI2705" s="28"/>
      <c r="AJ2705" s="28"/>
      <c r="AK2705" s="28"/>
      <c r="AL2705" s="28"/>
      <c r="AM2705" s="28"/>
      <c r="AN2705" s="28"/>
      <c r="AO2705" s="28"/>
    </row>
    <row r="2706" spans="2:41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  <c r="T2706" s="28"/>
      <c r="U2706" s="28"/>
      <c r="V2706" s="28"/>
      <c r="W2706" s="28"/>
      <c r="X2706" s="28"/>
      <c r="Y2706" s="28"/>
      <c r="Z2706" s="28"/>
      <c r="AA2706" s="28"/>
      <c r="AB2706" s="28"/>
      <c r="AC2706" s="28"/>
      <c r="AD2706" s="28"/>
      <c r="AE2706" s="28"/>
      <c r="AF2706" s="28"/>
      <c r="AG2706" s="28"/>
      <c r="AH2706" s="28"/>
      <c r="AI2706" s="28"/>
      <c r="AJ2706" s="28"/>
      <c r="AK2706" s="28"/>
      <c r="AL2706" s="28"/>
      <c r="AM2706" s="28"/>
      <c r="AN2706" s="28"/>
      <c r="AO2706" s="28"/>
    </row>
    <row r="2707" spans="2:41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  <c r="T2707" s="28"/>
      <c r="U2707" s="28"/>
      <c r="V2707" s="28"/>
      <c r="W2707" s="28"/>
      <c r="X2707" s="28"/>
      <c r="Y2707" s="28"/>
      <c r="Z2707" s="28"/>
      <c r="AA2707" s="28"/>
      <c r="AB2707" s="28"/>
      <c r="AC2707" s="28"/>
      <c r="AD2707" s="28"/>
      <c r="AE2707" s="28"/>
      <c r="AF2707" s="28"/>
      <c r="AG2707" s="28"/>
      <c r="AH2707" s="28"/>
      <c r="AI2707" s="28"/>
      <c r="AJ2707" s="28"/>
      <c r="AK2707" s="28"/>
      <c r="AL2707" s="28"/>
      <c r="AM2707" s="28"/>
      <c r="AN2707" s="28"/>
      <c r="AO2707" s="28"/>
    </row>
    <row r="2708" spans="2:41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  <c r="R2708" s="28"/>
      <c r="S2708" s="28"/>
      <c r="T2708" s="28"/>
      <c r="U2708" s="28"/>
      <c r="V2708" s="28"/>
      <c r="W2708" s="28"/>
      <c r="X2708" s="28"/>
      <c r="Y2708" s="28"/>
      <c r="Z2708" s="28"/>
      <c r="AA2708" s="28"/>
      <c r="AB2708" s="28"/>
      <c r="AC2708" s="28"/>
      <c r="AD2708" s="28"/>
      <c r="AE2708" s="28"/>
      <c r="AF2708" s="28"/>
      <c r="AG2708" s="28"/>
      <c r="AH2708" s="28"/>
      <c r="AI2708" s="28"/>
      <c r="AJ2708" s="28"/>
      <c r="AK2708" s="28"/>
      <c r="AL2708" s="28"/>
      <c r="AM2708" s="28"/>
      <c r="AN2708" s="28"/>
      <c r="AO2708" s="28"/>
    </row>
    <row r="2709" spans="2:41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  <c r="R2709" s="28"/>
      <c r="S2709" s="28"/>
      <c r="T2709" s="28"/>
      <c r="U2709" s="28"/>
      <c r="V2709" s="28"/>
      <c r="W2709" s="28"/>
      <c r="X2709" s="28"/>
      <c r="Y2709" s="28"/>
      <c r="Z2709" s="28"/>
      <c r="AA2709" s="28"/>
      <c r="AB2709" s="28"/>
      <c r="AC2709" s="28"/>
      <c r="AD2709" s="28"/>
      <c r="AE2709" s="28"/>
      <c r="AF2709" s="28"/>
      <c r="AG2709" s="28"/>
      <c r="AH2709" s="28"/>
      <c r="AI2709" s="28"/>
      <c r="AJ2709" s="28"/>
      <c r="AK2709" s="28"/>
      <c r="AL2709" s="28"/>
      <c r="AM2709" s="28"/>
      <c r="AN2709" s="28"/>
      <c r="AO2709" s="28"/>
    </row>
    <row r="2710" spans="2:41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  <c r="R2710" s="28"/>
      <c r="S2710" s="28"/>
      <c r="T2710" s="28"/>
      <c r="U2710" s="28"/>
      <c r="V2710" s="28"/>
      <c r="W2710" s="28"/>
      <c r="X2710" s="28"/>
      <c r="Y2710" s="28"/>
      <c r="Z2710" s="28"/>
      <c r="AA2710" s="28"/>
      <c r="AB2710" s="28"/>
      <c r="AC2710" s="28"/>
      <c r="AD2710" s="28"/>
      <c r="AE2710" s="28"/>
      <c r="AF2710" s="28"/>
      <c r="AG2710" s="28"/>
      <c r="AH2710" s="28"/>
      <c r="AI2710" s="28"/>
      <c r="AJ2710" s="28"/>
      <c r="AK2710" s="28"/>
      <c r="AL2710" s="28"/>
      <c r="AM2710" s="28"/>
      <c r="AN2710" s="28"/>
      <c r="AO2710" s="28"/>
    </row>
    <row r="2711" spans="2:41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  <c r="R2711" s="28"/>
      <c r="S2711" s="28"/>
      <c r="T2711" s="28"/>
      <c r="U2711" s="28"/>
      <c r="V2711" s="28"/>
      <c r="W2711" s="28"/>
      <c r="X2711" s="28"/>
      <c r="Y2711" s="28"/>
      <c r="Z2711" s="28"/>
      <c r="AA2711" s="28"/>
      <c r="AB2711" s="28"/>
      <c r="AC2711" s="28"/>
      <c r="AD2711" s="28"/>
      <c r="AE2711" s="28"/>
      <c r="AF2711" s="28"/>
      <c r="AG2711" s="28"/>
      <c r="AH2711" s="28"/>
      <c r="AI2711" s="28"/>
      <c r="AJ2711" s="28"/>
      <c r="AK2711" s="28"/>
      <c r="AL2711" s="28"/>
      <c r="AM2711" s="28"/>
      <c r="AN2711" s="28"/>
      <c r="AO2711" s="28"/>
    </row>
    <row r="2712" spans="2:41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  <c r="R2712" s="28"/>
      <c r="S2712" s="28"/>
      <c r="T2712" s="28"/>
      <c r="U2712" s="28"/>
      <c r="V2712" s="28"/>
      <c r="W2712" s="28"/>
      <c r="X2712" s="28"/>
      <c r="Y2712" s="28"/>
      <c r="Z2712" s="28"/>
      <c r="AA2712" s="28"/>
      <c r="AB2712" s="28"/>
      <c r="AC2712" s="28"/>
      <c r="AD2712" s="28"/>
      <c r="AE2712" s="28"/>
      <c r="AF2712" s="28"/>
      <c r="AG2712" s="28"/>
      <c r="AH2712" s="28"/>
      <c r="AI2712" s="28"/>
      <c r="AJ2712" s="28"/>
      <c r="AK2712" s="28"/>
      <c r="AL2712" s="28"/>
      <c r="AM2712" s="28"/>
      <c r="AN2712" s="28"/>
      <c r="AO2712" s="28"/>
    </row>
    <row r="2713" spans="2:41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  <c r="R2713" s="28"/>
      <c r="S2713" s="28"/>
      <c r="T2713" s="28"/>
      <c r="U2713" s="28"/>
      <c r="V2713" s="28"/>
      <c r="W2713" s="28"/>
      <c r="X2713" s="28"/>
      <c r="Y2713" s="28"/>
      <c r="Z2713" s="28"/>
      <c r="AA2713" s="28"/>
      <c r="AB2713" s="28"/>
      <c r="AC2713" s="28"/>
      <c r="AD2713" s="28"/>
      <c r="AE2713" s="28"/>
      <c r="AF2713" s="28"/>
      <c r="AG2713" s="28"/>
      <c r="AH2713" s="28"/>
      <c r="AI2713" s="28"/>
      <c r="AJ2713" s="28"/>
      <c r="AK2713" s="28"/>
      <c r="AL2713" s="28"/>
      <c r="AM2713" s="28"/>
      <c r="AN2713" s="28"/>
      <c r="AO2713" s="28"/>
    </row>
    <row r="2714" spans="2:41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  <c r="R2714" s="28"/>
      <c r="S2714" s="28"/>
      <c r="T2714" s="28"/>
      <c r="U2714" s="28"/>
      <c r="V2714" s="28"/>
      <c r="W2714" s="28"/>
      <c r="X2714" s="28"/>
      <c r="Y2714" s="28"/>
      <c r="Z2714" s="28"/>
      <c r="AA2714" s="28"/>
      <c r="AB2714" s="28"/>
      <c r="AC2714" s="28"/>
      <c r="AD2714" s="28"/>
      <c r="AE2714" s="28"/>
      <c r="AF2714" s="28"/>
      <c r="AG2714" s="28"/>
      <c r="AH2714" s="28"/>
      <c r="AI2714" s="28"/>
      <c r="AJ2714" s="28"/>
      <c r="AK2714" s="28"/>
      <c r="AL2714" s="28"/>
      <c r="AM2714" s="28"/>
      <c r="AN2714" s="28"/>
      <c r="AO2714" s="28"/>
    </row>
    <row r="2715" spans="2:41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  <c r="R2715" s="28"/>
      <c r="S2715" s="28"/>
      <c r="T2715" s="28"/>
      <c r="U2715" s="28"/>
      <c r="V2715" s="28"/>
      <c r="W2715" s="28"/>
      <c r="X2715" s="28"/>
      <c r="Y2715" s="28"/>
      <c r="Z2715" s="28"/>
      <c r="AA2715" s="28"/>
      <c r="AB2715" s="28"/>
      <c r="AC2715" s="28"/>
      <c r="AD2715" s="28"/>
      <c r="AE2715" s="28"/>
      <c r="AF2715" s="28"/>
      <c r="AG2715" s="28"/>
      <c r="AH2715" s="28"/>
      <c r="AI2715" s="28"/>
      <c r="AJ2715" s="28"/>
      <c r="AK2715" s="28"/>
      <c r="AL2715" s="28"/>
      <c r="AM2715" s="28"/>
      <c r="AN2715" s="28"/>
      <c r="AO2715" s="28"/>
    </row>
    <row r="2716" spans="2:41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  <c r="R2716" s="28"/>
      <c r="S2716" s="28"/>
      <c r="T2716" s="28"/>
      <c r="U2716" s="28"/>
      <c r="V2716" s="28"/>
      <c r="W2716" s="28"/>
      <c r="X2716" s="28"/>
      <c r="Y2716" s="28"/>
      <c r="Z2716" s="28"/>
      <c r="AA2716" s="28"/>
      <c r="AB2716" s="28"/>
      <c r="AC2716" s="28"/>
      <c r="AD2716" s="28"/>
      <c r="AE2716" s="28"/>
      <c r="AF2716" s="28"/>
      <c r="AG2716" s="28"/>
      <c r="AH2716" s="28"/>
      <c r="AI2716" s="28"/>
      <c r="AJ2716" s="28"/>
      <c r="AK2716" s="28"/>
      <c r="AL2716" s="28"/>
      <c r="AM2716" s="28"/>
      <c r="AN2716" s="28"/>
      <c r="AO2716" s="28"/>
    </row>
    <row r="2717" spans="2:41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  <c r="R2717" s="28"/>
      <c r="S2717" s="28"/>
      <c r="T2717" s="28"/>
      <c r="U2717" s="28"/>
      <c r="V2717" s="28"/>
      <c r="W2717" s="28"/>
      <c r="X2717" s="28"/>
      <c r="Y2717" s="28"/>
      <c r="Z2717" s="28"/>
      <c r="AA2717" s="28"/>
      <c r="AB2717" s="28"/>
      <c r="AC2717" s="28"/>
      <c r="AD2717" s="28"/>
      <c r="AE2717" s="28"/>
      <c r="AF2717" s="28"/>
      <c r="AG2717" s="28"/>
      <c r="AH2717" s="28"/>
      <c r="AI2717" s="28"/>
      <c r="AJ2717" s="28"/>
      <c r="AK2717" s="28"/>
      <c r="AL2717" s="28"/>
      <c r="AM2717" s="28"/>
      <c r="AN2717" s="28"/>
      <c r="AO2717" s="28"/>
    </row>
    <row r="2718" spans="2:41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  <c r="R2718" s="28"/>
      <c r="S2718" s="28"/>
      <c r="T2718" s="28"/>
      <c r="U2718" s="28"/>
      <c r="V2718" s="28"/>
      <c r="W2718" s="28"/>
      <c r="X2718" s="28"/>
      <c r="Y2718" s="28"/>
      <c r="Z2718" s="28"/>
      <c r="AA2718" s="28"/>
      <c r="AB2718" s="28"/>
      <c r="AC2718" s="28"/>
      <c r="AD2718" s="28"/>
      <c r="AE2718" s="28"/>
      <c r="AF2718" s="28"/>
      <c r="AG2718" s="28"/>
      <c r="AH2718" s="28"/>
      <c r="AI2718" s="28"/>
      <c r="AJ2718" s="28"/>
      <c r="AK2718" s="28"/>
      <c r="AL2718" s="28"/>
      <c r="AM2718" s="28"/>
      <c r="AN2718" s="28"/>
      <c r="AO2718" s="28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Досягнення</vt:lpstr>
      <vt:lpstr>Моніторинг</vt:lpstr>
      <vt:lpstr>Відповіді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Usr</cp:lastModifiedBy>
  <cp:lastPrinted>2011-08-15T17:59:32Z</cp:lastPrinted>
  <dcterms:created xsi:type="dcterms:W3CDTF">2007-10-07T18:11:13Z</dcterms:created>
  <dcterms:modified xsi:type="dcterms:W3CDTF">2019-10-28T07:11:02Z</dcterms:modified>
</cp:coreProperties>
</file>