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найка\ВЧИТЕЛЬ РОКУ 2019 ЧЕРКАСИ\РЕЗУЛЬТАТИ\EXCEL\"/>
    </mc:Choice>
  </mc:AlternateContent>
  <bookViews>
    <workbookView xWindow="360" yWindow="75" windowWidth="11340" windowHeight="6795"/>
  </bookViews>
  <sheets>
    <sheet name="Досягнення" sheetId="1" r:id="rId1"/>
    <sheet name="Моніторинг" sheetId="3" r:id="rId2"/>
    <sheet name="Відповіді" sheetId="2" r:id="rId3"/>
  </sheets>
  <calcPr calcId="152511"/>
</workbook>
</file>

<file path=xl/calcChain.xml><?xml version="1.0" encoding="utf-8"?>
<calcChain xmlns="http://schemas.openxmlformats.org/spreadsheetml/2006/main">
  <c r="AP6" i="3" l="1"/>
  <c r="CN3" i="2"/>
  <c r="CN4" i="2"/>
  <c r="CN5" i="2"/>
  <c r="CN6" i="2"/>
  <c r="CN7" i="2"/>
  <c r="CN8" i="2"/>
  <c r="CN9" i="2"/>
  <c r="CM3" i="2"/>
  <c r="CM4" i="2"/>
  <c r="CM5" i="2"/>
  <c r="CM6" i="2"/>
  <c r="CM7" i="2"/>
  <c r="CM8" i="2"/>
  <c r="CM9" i="2"/>
  <c r="CL3" i="2"/>
  <c r="CL4" i="2"/>
  <c r="CL5" i="2"/>
  <c r="CL6" i="2"/>
  <c r="CL7" i="2"/>
  <c r="CL8" i="2"/>
  <c r="CL9" i="2"/>
  <c r="CK3" i="2"/>
  <c r="CK4" i="2"/>
  <c r="CK5" i="2"/>
  <c r="CK6" i="2"/>
  <c r="CK7" i="2"/>
  <c r="CK8" i="2"/>
  <c r="CK9" i="2"/>
  <c r="CK10" i="2"/>
  <c r="AL9" i="2" s="1"/>
  <c r="CJ3" i="2"/>
  <c r="CJ4" i="2"/>
  <c r="CJ5" i="2"/>
  <c r="CJ6" i="2"/>
  <c r="CJ7" i="2"/>
  <c r="CJ8" i="2"/>
  <c r="CJ9" i="2"/>
  <c r="CI3" i="2"/>
  <c r="CI4" i="2"/>
  <c r="CI5" i="2"/>
  <c r="CI6" i="2"/>
  <c r="CI7" i="2"/>
  <c r="CI8" i="2"/>
  <c r="CI9" i="2"/>
  <c r="CH3" i="2"/>
  <c r="CH4" i="2"/>
  <c r="CH5" i="2"/>
  <c r="CH6" i="2"/>
  <c r="CH7" i="2"/>
  <c r="CH8" i="2"/>
  <c r="CH9" i="2"/>
  <c r="CG3" i="2"/>
  <c r="CG4" i="2"/>
  <c r="CG5" i="2"/>
  <c r="CG6" i="2"/>
  <c r="CG7" i="2"/>
  <c r="CG8" i="2"/>
  <c r="CG9" i="2"/>
  <c r="CF3" i="2"/>
  <c r="CF4" i="2"/>
  <c r="CF5" i="2"/>
  <c r="CF6" i="2"/>
  <c r="CF7" i="2"/>
  <c r="CF8" i="2"/>
  <c r="CF9" i="2"/>
  <c r="CE3" i="2"/>
  <c r="CE4" i="2"/>
  <c r="CE5" i="2"/>
  <c r="CE6" i="2"/>
  <c r="CE7" i="2"/>
  <c r="CE8" i="2"/>
  <c r="CE9" i="2"/>
  <c r="CD3" i="2"/>
  <c r="CD4" i="2"/>
  <c r="CD5" i="2"/>
  <c r="CD6" i="2"/>
  <c r="CD7" i="2"/>
  <c r="CD8" i="2"/>
  <c r="CD9" i="2"/>
  <c r="CC3" i="2"/>
  <c r="CC4" i="2"/>
  <c r="CC5" i="2"/>
  <c r="CC6" i="2"/>
  <c r="CC7" i="2"/>
  <c r="CC8" i="2"/>
  <c r="CC9" i="2"/>
  <c r="CB3" i="2"/>
  <c r="CB4" i="2"/>
  <c r="CB5" i="2"/>
  <c r="CB6" i="2"/>
  <c r="CB7" i="2"/>
  <c r="CB8" i="2"/>
  <c r="CB9" i="2"/>
  <c r="CA3" i="2"/>
  <c r="CA4" i="2"/>
  <c r="CA5" i="2"/>
  <c r="CA6" i="2"/>
  <c r="CA7" i="2"/>
  <c r="CA8" i="2"/>
  <c r="CA9" i="2"/>
  <c r="BZ3" i="2"/>
  <c r="BZ4" i="2"/>
  <c r="BZ5" i="2"/>
  <c r="BZ6" i="2"/>
  <c r="BZ7" i="2"/>
  <c r="BZ8" i="2"/>
  <c r="BZ9" i="2"/>
  <c r="AL8" i="2"/>
  <c r="AL7" i="2"/>
  <c r="AL6" i="2"/>
  <c r="AL5" i="2"/>
  <c r="AL4" i="2"/>
  <c r="AL3" i="2"/>
  <c r="BY3" i="2"/>
  <c r="BY4" i="2"/>
  <c r="BY5" i="2"/>
  <c r="BY6" i="2"/>
  <c r="BY7" i="2"/>
  <c r="BY8" i="2"/>
  <c r="BY9" i="2"/>
  <c r="BX3" i="2"/>
  <c r="BX4" i="2"/>
  <c r="BX5" i="2"/>
  <c r="BX6" i="2"/>
  <c r="BX7" i="2"/>
  <c r="BX8" i="2"/>
  <c r="BX9" i="2"/>
  <c r="BW3" i="2"/>
  <c r="BW4" i="2"/>
  <c r="BW5" i="2"/>
  <c r="BW6" i="2"/>
  <c r="BW7" i="2"/>
  <c r="BW8" i="2"/>
  <c r="BW9" i="2"/>
  <c r="BV3" i="2"/>
  <c r="BV4" i="2"/>
  <c r="BV5" i="2"/>
  <c r="BV6" i="2"/>
  <c r="BV7" i="2"/>
  <c r="BV8" i="2"/>
  <c r="BV9" i="2"/>
  <c r="BU3" i="2"/>
  <c r="BU4" i="2"/>
  <c r="BU5" i="2"/>
  <c r="BU6" i="2"/>
  <c r="BU7" i="2"/>
  <c r="BU8" i="2"/>
  <c r="BU9" i="2"/>
  <c r="BT3" i="2"/>
  <c r="BT4" i="2"/>
  <c r="BT5" i="2"/>
  <c r="BT6" i="2"/>
  <c r="BT7" i="2"/>
  <c r="BT8" i="2"/>
  <c r="BT9" i="2"/>
  <c r="BS3" i="2"/>
  <c r="BS4" i="2"/>
  <c r="BS5" i="2"/>
  <c r="BS10" i="2" s="1"/>
  <c r="BS6" i="2"/>
  <c r="BS7" i="2"/>
  <c r="BS8" i="2"/>
  <c r="BS9" i="2"/>
  <c r="BR3" i="2"/>
  <c r="BR4" i="2"/>
  <c r="BR5" i="2"/>
  <c r="BR6" i="2"/>
  <c r="BR7" i="2"/>
  <c r="BR8" i="2"/>
  <c r="BR9" i="2"/>
  <c r="BQ3" i="2"/>
  <c r="BQ4" i="2"/>
  <c r="BQ5" i="2"/>
  <c r="BQ6" i="2"/>
  <c r="BQ7" i="2"/>
  <c r="BQ8" i="2"/>
  <c r="BQ9" i="2"/>
  <c r="BP3" i="2"/>
  <c r="BP4" i="2"/>
  <c r="BP5" i="2"/>
  <c r="BP6" i="2"/>
  <c r="BP7" i="2"/>
  <c r="BP8" i="2"/>
  <c r="BP9" i="2"/>
  <c r="BO3" i="2"/>
  <c r="BO4" i="2"/>
  <c r="BO5" i="2"/>
  <c r="BO6" i="2"/>
  <c r="BO7" i="2"/>
  <c r="BO8" i="2"/>
  <c r="BO9" i="2"/>
  <c r="BN3" i="2"/>
  <c r="BN4" i="2"/>
  <c r="BN5" i="2"/>
  <c r="BN6" i="2"/>
  <c r="BN7" i="2"/>
  <c r="BN8" i="2"/>
  <c r="BN9" i="2"/>
  <c r="BN10" i="2" s="1"/>
  <c r="BM3" i="2"/>
  <c r="BM4" i="2"/>
  <c r="BM5" i="2"/>
  <c r="BM6" i="2"/>
  <c r="BM7" i="2"/>
  <c r="BM8" i="2"/>
  <c r="BM9" i="2"/>
  <c r="CX9" i="2"/>
  <c r="CX8" i="2"/>
  <c r="CX7" i="2"/>
  <c r="CX6" i="2"/>
  <c r="CX5" i="2"/>
  <c r="CX4" i="2"/>
  <c r="CX3" i="2"/>
  <c r="CW9" i="2"/>
  <c r="CW8" i="2"/>
  <c r="CW7" i="2"/>
  <c r="CW6" i="2"/>
  <c r="CW5" i="2"/>
  <c r="CW4" i="2"/>
  <c r="CW3" i="2"/>
  <c r="CV9" i="2"/>
  <c r="CV8" i="2"/>
  <c r="CV7" i="2"/>
  <c r="CV6" i="2"/>
  <c r="CV5" i="2"/>
  <c r="CV4" i="2"/>
  <c r="CV3" i="2"/>
  <c r="CV10" i="2" s="1"/>
  <c r="CU9" i="2"/>
  <c r="CU8" i="2"/>
  <c r="CU7" i="2"/>
  <c r="CU6" i="2"/>
  <c r="CU5" i="2"/>
  <c r="CU4" i="2"/>
  <c r="CU3" i="2"/>
  <c r="CU10" i="2"/>
  <c r="CT9" i="2"/>
  <c r="CT8" i="2"/>
  <c r="CT7" i="2"/>
  <c r="CT6" i="2"/>
  <c r="CT5" i="2"/>
  <c r="CT4" i="2"/>
  <c r="CT3" i="2"/>
  <c r="CS9" i="2"/>
  <c r="CS8" i="2"/>
  <c r="CS7" i="2"/>
  <c r="CS6" i="2"/>
  <c r="CS5" i="2"/>
  <c r="CS4" i="2"/>
  <c r="CS3" i="2"/>
  <c r="CR9" i="2"/>
  <c r="CR8" i="2"/>
  <c r="CR7" i="2"/>
  <c r="CR6" i="2"/>
  <c r="CR5" i="2"/>
  <c r="CR4" i="2"/>
  <c r="CR10" i="2" s="1"/>
  <c r="CR3" i="2"/>
  <c r="CQ9" i="2"/>
  <c r="CQ8" i="2"/>
  <c r="CQ7" i="2"/>
  <c r="CQ6" i="2"/>
  <c r="CQ5" i="2"/>
  <c r="CQ4" i="2"/>
  <c r="CQ3" i="2"/>
  <c r="CQ10" i="2" s="1"/>
  <c r="CP9" i="2"/>
  <c r="CP8" i="2"/>
  <c r="CP7" i="2"/>
  <c r="CP6" i="2"/>
  <c r="CP5" i="2"/>
  <c r="CP4" i="2"/>
  <c r="CP3" i="2"/>
  <c r="CO9" i="2"/>
  <c r="CO8" i="2"/>
  <c r="CO7" i="2"/>
  <c r="CO6" i="2"/>
  <c r="CO5" i="2"/>
  <c r="CO4" i="2"/>
  <c r="CO3" i="2"/>
  <c r="BL9" i="2"/>
  <c r="BL8" i="2"/>
  <c r="BL7" i="2"/>
  <c r="BL6" i="2"/>
  <c r="BL5" i="2"/>
  <c r="BL4" i="2"/>
  <c r="BL3" i="2"/>
  <c r="BK9" i="2"/>
  <c r="BK8" i="2"/>
  <c r="BK7" i="2"/>
  <c r="BK6" i="2"/>
  <c r="BK5" i="2"/>
  <c r="BK4" i="2"/>
  <c r="BK3" i="2"/>
  <c r="BK10" i="2" s="1"/>
  <c r="BJ9" i="2"/>
  <c r="BJ8" i="2"/>
  <c r="BJ7" i="2"/>
  <c r="BJ6" i="2"/>
  <c r="BJ5" i="2"/>
  <c r="BJ4" i="2"/>
  <c r="BJ3" i="2"/>
  <c r="BI9" i="2"/>
  <c r="BI8" i="2"/>
  <c r="BI7" i="2"/>
  <c r="BI6" i="2"/>
  <c r="BI5" i="2"/>
  <c r="BI10" i="2" s="1"/>
  <c r="BI4" i="2"/>
  <c r="BI3" i="2"/>
  <c r="BH9" i="2"/>
  <c r="BH8" i="2"/>
  <c r="BH7" i="2"/>
  <c r="BH6" i="2"/>
  <c r="BH5" i="2"/>
  <c r="BH4" i="2"/>
  <c r="BH3" i="2"/>
  <c r="BG9" i="2"/>
  <c r="BG8" i="2"/>
  <c r="BG7" i="2"/>
  <c r="BG6" i="2"/>
  <c r="BG5" i="2"/>
  <c r="BG4" i="2"/>
  <c r="BG3" i="2"/>
  <c r="BG10" i="2" s="1"/>
  <c r="BF9" i="2"/>
  <c r="BF8" i="2"/>
  <c r="BF7" i="2"/>
  <c r="BF6" i="2"/>
  <c r="BF5" i="2"/>
  <c r="BF4" i="2"/>
  <c r="BF3" i="2"/>
  <c r="BE9" i="2"/>
  <c r="BE8" i="2"/>
  <c r="BE7" i="2"/>
  <c r="BE6" i="2"/>
  <c r="BE5" i="2"/>
  <c r="BE4" i="2"/>
  <c r="BE3" i="2"/>
  <c r="BD9" i="2"/>
  <c r="BD8" i="2"/>
  <c r="BD7" i="2"/>
  <c r="BD6" i="2"/>
  <c r="BD5" i="2"/>
  <c r="BD4" i="2"/>
  <c r="BD3" i="2"/>
  <c r="BC9" i="2"/>
  <c r="BC8" i="2"/>
  <c r="BC7" i="2"/>
  <c r="BC6" i="2"/>
  <c r="BC5" i="2"/>
  <c r="BC4" i="2"/>
  <c r="BC3" i="2"/>
  <c r="BC10" i="2" s="1"/>
  <c r="BB9" i="2"/>
  <c r="BB8" i="2"/>
  <c r="BB7" i="2"/>
  <c r="BB6" i="2"/>
  <c r="BB5" i="2"/>
  <c r="BB4" i="2"/>
  <c r="BB3" i="2"/>
  <c r="BA9" i="2"/>
  <c r="BA8" i="2"/>
  <c r="BL10" i="2"/>
  <c r="M6" i="2" s="1"/>
  <c r="BJ10" i="2"/>
  <c r="K7" i="2" s="1"/>
  <c r="BA3" i="2"/>
  <c r="BA4" i="2"/>
  <c r="BA5" i="2"/>
  <c r="BA6" i="2"/>
  <c r="BA7" i="2"/>
  <c r="CW10" i="2"/>
  <c r="CS10" i="2"/>
  <c r="CO10" i="2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G5" i="1"/>
  <c r="G4" i="1"/>
  <c r="G3" i="1"/>
  <c r="G2" i="1"/>
  <c r="M5" i="2"/>
  <c r="K4" i="2"/>
  <c r="M4" i="2"/>
  <c r="K3" i="2"/>
  <c r="J7" i="2" l="1"/>
  <c r="J3" i="2"/>
  <c r="J9" i="2"/>
  <c r="J8" i="2"/>
  <c r="J6" i="2"/>
  <c r="J5" i="2"/>
  <c r="J4" i="2"/>
  <c r="L7" i="2"/>
  <c r="L5" i="2"/>
  <c r="L4" i="2"/>
  <c r="L9" i="2"/>
  <c r="L3" i="2"/>
  <c r="L8" i="2"/>
  <c r="T9" i="2"/>
  <c r="T8" i="2"/>
  <c r="T6" i="2"/>
  <c r="T7" i="2"/>
  <c r="T5" i="2"/>
  <c r="T4" i="2"/>
  <c r="T3" i="2"/>
  <c r="M3" i="2"/>
  <c r="M8" i="2"/>
  <c r="K8" i="2"/>
  <c r="M9" i="2"/>
  <c r="K9" i="2"/>
  <c r="BB10" i="2"/>
  <c r="BF10" i="2"/>
  <c r="CT10" i="2"/>
  <c r="BO10" i="2"/>
  <c r="BT10" i="2"/>
  <c r="BX10" i="2"/>
  <c r="BZ10" i="2"/>
  <c r="CC10" i="2"/>
  <c r="CD10" i="2"/>
  <c r="CH10" i="2"/>
  <c r="CM10" i="2"/>
  <c r="K5" i="2"/>
  <c r="K6" i="2"/>
  <c r="CX10" i="2"/>
  <c r="BM10" i="2"/>
  <c r="BW10" i="2"/>
  <c r="CL10" i="2"/>
  <c r="BA10" i="2"/>
  <c r="BD10" i="2"/>
  <c r="BE10" i="2"/>
  <c r="BH10" i="2"/>
  <c r="CP10" i="2"/>
  <c r="BQ10" i="2"/>
  <c r="BV10" i="2"/>
  <c r="CB10" i="2"/>
  <c r="CE10" i="2"/>
  <c r="CF10" i="2"/>
  <c r="CI10" i="2"/>
  <c r="CJ10" i="2"/>
  <c r="BP10" i="2"/>
  <c r="BR10" i="2"/>
  <c r="BU10" i="2"/>
  <c r="BY10" i="2"/>
  <c r="CA10" i="2"/>
  <c r="CG10" i="2"/>
  <c r="CN10" i="2"/>
  <c r="C5" i="2"/>
  <c r="C3" i="2"/>
  <c r="C7" i="2"/>
  <c r="C8" i="2"/>
  <c r="C4" i="2"/>
  <c r="C9" i="2"/>
  <c r="C6" i="2"/>
  <c r="G7" i="2"/>
  <c r="G8" i="2"/>
  <c r="G4" i="2"/>
  <c r="G9" i="2"/>
  <c r="G6" i="2"/>
  <c r="G5" i="2"/>
  <c r="G3" i="2"/>
  <c r="P7" i="2"/>
  <c r="P9" i="2"/>
  <c r="P3" i="2"/>
  <c r="P6" i="2"/>
  <c r="P8" i="2"/>
  <c r="P5" i="2"/>
  <c r="P4" i="2"/>
  <c r="U9" i="2"/>
  <c r="U7" i="2"/>
  <c r="U5" i="2"/>
  <c r="U3" i="2"/>
  <c r="U4" i="2"/>
  <c r="U8" i="2"/>
  <c r="U6" i="2"/>
  <c r="Y6" i="2"/>
  <c r="Y9" i="2"/>
  <c r="Y7" i="2"/>
  <c r="Y5" i="2"/>
  <c r="Y3" i="2"/>
  <c r="Y4" i="2"/>
  <c r="Y8" i="2"/>
  <c r="AA6" i="2"/>
  <c r="AA4" i="2"/>
  <c r="AA9" i="2"/>
  <c r="AA7" i="2"/>
  <c r="AA5" i="2"/>
  <c r="AA3" i="2"/>
  <c r="AA8" i="2"/>
  <c r="AD7" i="2"/>
  <c r="AD3" i="2"/>
  <c r="AD8" i="2"/>
  <c r="AD4" i="2"/>
  <c r="AD9" i="2"/>
  <c r="AD5" i="2"/>
  <c r="AD6" i="2"/>
  <c r="AE9" i="2"/>
  <c r="AE7" i="2"/>
  <c r="AE5" i="2"/>
  <c r="AE3" i="2"/>
  <c r="AE8" i="2"/>
  <c r="AE6" i="2"/>
  <c r="AE4" i="2"/>
  <c r="AI5" i="2"/>
  <c r="AI3" i="2"/>
  <c r="AI8" i="2"/>
  <c r="AI6" i="2"/>
  <c r="AI4" i="2"/>
  <c r="AI9" i="2"/>
  <c r="AI7" i="2"/>
  <c r="AN6" i="2"/>
  <c r="AN4" i="2"/>
  <c r="AN9" i="2"/>
  <c r="AN7" i="2"/>
  <c r="AN5" i="2"/>
  <c r="AN3" i="2"/>
  <c r="AN8" i="2"/>
  <c r="D9" i="2"/>
  <c r="D7" i="2"/>
  <c r="D5" i="2"/>
  <c r="D3" i="2"/>
  <c r="D4" i="2"/>
  <c r="D8" i="2"/>
  <c r="D6" i="2"/>
  <c r="S4" i="2"/>
  <c r="S7" i="2"/>
  <c r="S5" i="2"/>
  <c r="S3" i="2"/>
  <c r="S6" i="2"/>
  <c r="S8" i="2"/>
  <c r="S9" i="2"/>
  <c r="N3" i="2"/>
  <c r="N7" i="2"/>
  <c r="N9" i="2"/>
  <c r="N8" i="2"/>
  <c r="N5" i="2"/>
  <c r="N4" i="2"/>
  <c r="N6" i="2"/>
  <c r="X8" i="2"/>
  <c r="X4" i="2"/>
  <c r="X9" i="2"/>
  <c r="X7" i="2"/>
  <c r="X5" i="2"/>
  <c r="X3" i="2"/>
  <c r="X6" i="2"/>
  <c r="AM6" i="2"/>
  <c r="AM4" i="2"/>
  <c r="AM9" i="2"/>
  <c r="AM7" i="2"/>
  <c r="AM5" i="2"/>
  <c r="AM3" i="2"/>
  <c r="AM8" i="2"/>
  <c r="H5" i="2"/>
  <c r="H7" i="2"/>
  <c r="H8" i="2"/>
  <c r="H3" i="2"/>
  <c r="H4" i="2"/>
  <c r="H9" i="2"/>
  <c r="H6" i="2"/>
  <c r="O5" i="2"/>
  <c r="O8" i="2"/>
  <c r="O3" i="2"/>
  <c r="O4" i="2"/>
  <c r="O6" i="2"/>
  <c r="O7" i="2"/>
  <c r="O9" i="2"/>
  <c r="B8" i="2"/>
  <c r="B7" i="2"/>
  <c r="B4" i="2"/>
  <c r="B3" i="2"/>
  <c r="B9" i="2"/>
  <c r="B6" i="2"/>
  <c r="B5" i="2"/>
  <c r="E4" i="2"/>
  <c r="E9" i="2"/>
  <c r="E6" i="2"/>
  <c r="E5" i="2"/>
  <c r="E7" i="2"/>
  <c r="E3" i="2"/>
  <c r="E8" i="2"/>
  <c r="F3" i="2"/>
  <c r="F6" i="2"/>
  <c r="F7" i="2"/>
  <c r="F5" i="2"/>
  <c r="F4" i="2"/>
  <c r="F9" i="2"/>
  <c r="F8" i="2"/>
  <c r="I5" i="2"/>
  <c r="I3" i="2"/>
  <c r="I9" i="2"/>
  <c r="I4" i="2"/>
  <c r="I6" i="2"/>
  <c r="I7" i="2"/>
  <c r="I8" i="2"/>
  <c r="R8" i="2"/>
  <c r="R5" i="2"/>
  <c r="R4" i="2"/>
  <c r="R6" i="2"/>
  <c r="R3" i="2"/>
  <c r="R7" i="2"/>
  <c r="R9" i="2"/>
  <c r="W8" i="2"/>
  <c r="W9" i="2"/>
  <c r="W4" i="2"/>
  <c r="W7" i="2"/>
  <c r="W5" i="2"/>
  <c r="W3" i="2"/>
  <c r="W6" i="2"/>
  <c r="AC4" i="2"/>
  <c r="AC9" i="2"/>
  <c r="AC7" i="2"/>
  <c r="AC5" i="2"/>
  <c r="AC3" i="2"/>
  <c r="AC8" i="2"/>
  <c r="AC6" i="2"/>
  <c r="AF6" i="2"/>
  <c r="AF4" i="2"/>
  <c r="AF9" i="2"/>
  <c r="AF7" i="2"/>
  <c r="AF5" i="2"/>
  <c r="AF3" i="2"/>
  <c r="AF8" i="2"/>
  <c r="AG3" i="2"/>
  <c r="AG8" i="2"/>
  <c r="AG6" i="2"/>
  <c r="AG4" i="2"/>
  <c r="AG9" i="2"/>
  <c r="AG7" i="2"/>
  <c r="AG5" i="2"/>
  <c r="AJ6" i="2"/>
  <c r="AJ4" i="2"/>
  <c r="AJ9" i="2"/>
  <c r="AJ7" i="2"/>
  <c r="AJ5" i="2"/>
  <c r="AJ3" i="2"/>
  <c r="AJ8" i="2"/>
  <c r="AK3" i="2"/>
  <c r="AK8" i="2"/>
  <c r="AK6" i="2"/>
  <c r="AK4" i="2"/>
  <c r="AK9" i="2"/>
  <c r="AK7" i="2"/>
  <c r="AK5" i="2"/>
  <c r="Q6" i="2"/>
  <c r="Q7" i="2"/>
  <c r="Q9" i="2"/>
  <c r="Q5" i="2"/>
  <c r="Q3" i="2"/>
  <c r="Q4" i="2"/>
  <c r="Q8" i="2"/>
  <c r="V8" i="2"/>
  <c r="V9" i="2"/>
  <c r="V4" i="2"/>
  <c r="V5" i="2"/>
  <c r="V7" i="2"/>
  <c r="V6" i="2"/>
  <c r="V3" i="2"/>
  <c r="Z4" i="2"/>
  <c r="Z6" i="2"/>
  <c r="Z3" i="2"/>
  <c r="Z7" i="2"/>
  <c r="Z9" i="2"/>
  <c r="Z8" i="2"/>
  <c r="Z5" i="2"/>
  <c r="AB3" i="2"/>
  <c r="AB8" i="2"/>
  <c r="AB6" i="2"/>
  <c r="AB4" i="2"/>
  <c r="AB9" i="2"/>
  <c r="AB7" i="2"/>
  <c r="AB5" i="2"/>
  <c r="AH8" i="2"/>
  <c r="AH4" i="2"/>
  <c r="AH9" i="2"/>
  <c r="AH5" i="2"/>
  <c r="AH6" i="2"/>
  <c r="AH7" i="2"/>
  <c r="AH3" i="2"/>
  <c r="AO3" i="2"/>
  <c r="AO8" i="2"/>
  <c r="AO6" i="2"/>
  <c r="AO4" i="2"/>
  <c r="AO9" i="2"/>
  <c r="AO7" i="2"/>
  <c r="AO5" i="2"/>
  <c r="L6" i="2"/>
  <c r="M7" i="2"/>
</calcChain>
</file>

<file path=xl/sharedStrings.xml><?xml version="1.0" encoding="utf-8"?>
<sst xmlns="http://schemas.openxmlformats.org/spreadsheetml/2006/main" count="1562" uniqueCount="214">
  <si>
    <t>№</t>
  </si>
  <si>
    <t>Дата</t>
  </si>
  <si>
    <t>%</t>
  </si>
  <si>
    <t>Середній Бал</t>
  </si>
  <si>
    <t>Результати тестів</t>
  </si>
  <si>
    <t>Середній</t>
  </si>
  <si>
    <t>середній</t>
  </si>
  <si>
    <t>достатній</t>
  </si>
  <si>
    <t>високий</t>
  </si>
  <si>
    <t>Код</t>
  </si>
  <si>
    <t>Відповіді</t>
  </si>
  <si>
    <t xml:space="preserve">B   </t>
  </si>
  <si>
    <t xml:space="preserve">C   </t>
  </si>
  <si>
    <t xml:space="preserve">D   </t>
  </si>
  <si>
    <t xml:space="preserve">E   </t>
  </si>
  <si>
    <t>A</t>
  </si>
  <si>
    <t>F</t>
  </si>
  <si>
    <t>G</t>
  </si>
  <si>
    <t>Час</t>
  </si>
  <si>
    <t>Максимальний бал</t>
  </si>
  <si>
    <t>Бал</t>
  </si>
  <si>
    <t xml:space="preserve">   Протокол  тестування "системи обробки тестів "ЗНАЙКА""</t>
  </si>
  <si>
    <t>Учасників</t>
  </si>
  <si>
    <t>Учасник</t>
  </si>
  <si>
    <t>початковий</t>
  </si>
  <si>
    <t>Тест (номінація)</t>
  </si>
  <si>
    <t>Регіон</t>
  </si>
  <si>
    <t>57,55</t>
  </si>
  <si>
    <t>A199</t>
  </si>
  <si>
    <t>Десятніков А.В.</t>
  </si>
  <si>
    <t>Чорнобаївський</t>
  </si>
  <si>
    <t>14.11.18</t>
  </si>
  <si>
    <t>Захист Вiтчизни</t>
  </si>
  <si>
    <t>35:47</t>
  </si>
  <si>
    <t>A545</t>
  </si>
  <si>
    <t>Курятник В.О.</t>
  </si>
  <si>
    <t>Золотоніський</t>
  </si>
  <si>
    <t>29:19</t>
  </si>
  <si>
    <t>C243</t>
  </si>
  <si>
    <t>Кобернік М.А.</t>
  </si>
  <si>
    <t>Корсунь-Шевченківський</t>
  </si>
  <si>
    <t>40:02</t>
  </si>
  <si>
    <t>C766</t>
  </si>
  <si>
    <t>Дерев’янко В.В.</t>
  </si>
  <si>
    <t>Черкаський</t>
  </si>
  <si>
    <t>29:24</t>
  </si>
  <si>
    <t>D333</t>
  </si>
  <si>
    <t>Штомпель А.Г.</t>
  </si>
  <si>
    <t>D388</t>
  </si>
  <si>
    <t>Ткачук О.С.</t>
  </si>
  <si>
    <t>39:37</t>
  </si>
  <si>
    <t>D454</t>
  </si>
  <si>
    <t>Цибко О.Л.</t>
  </si>
  <si>
    <t>м.Сміла</t>
  </si>
  <si>
    <t>24:00</t>
  </si>
  <si>
    <t>D666</t>
  </si>
  <si>
    <t>Білоцерківець Ю.П.</t>
  </si>
  <si>
    <t>Монастирищенський</t>
  </si>
  <si>
    <t>39:06</t>
  </si>
  <si>
    <t>E455</t>
  </si>
  <si>
    <t>Кам'янецький О.В.</t>
  </si>
  <si>
    <t>Уманський</t>
  </si>
  <si>
    <t>E714</t>
  </si>
  <si>
    <t>Плиска Д.В.</t>
  </si>
  <si>
    <t>E835</t>
  </si>
  <si>
    <t>Савченко Я.М.</t>
  </si>
  <si>
    <t>Смілянський</t>
  </si>
  <si>
    <t>30:20</t>
  </si>
  <si>
    <t>G525</t>
  </si>
  <si>
    <t>Ткач С.М.</t>
  </si>
  <si>
    <t>Звенигородський</t>
  </si>
  <si>
    <t>G530</t>
  </si>
  <si>
    <t>Карпенко П.М.</t>
  </si>
  <si>
    <t>Маньківський</t>
  </si>
  <si>
    <t>H730</t>
  </si>
  <si>
    <t>Хоменко В.Б.</t>
  </si>
  <si>
    <t>Драбівський</t>
  </si>
  <si>
    <t>23:58</t>
  </si>
  <si>
    <t>I414</t>
  </si>
  <si>
    <t>Григораш В.М.</t>
  </si>
  <si>
    <t>31:23</t>
  </si>
  <si>
    <t>I862</t>
  </si>
  <si>
    <t>Приймак В.Ю.</t>
  </si>
  <si>
    <t>Жашківський</t>
  </si>
  <si>
    <t>J204</t>
  </si>
  <si>
    <t>Брижатий В.В.</t>
  </si>
  <si>
    <t>J317</t>
  </si>
  <si>
    <t>Діденко А.В.</t>
  </si>
  <si>
    <t>Катеринопільський</t>
  </si>
  <si>
    <t>J987</t>
  </si>
  <si>
    <t>Омельчук В.А.</t>
  </si>
  <si>
    <t>K119</t>
  </si>
  <si>
    <t>Прус О.В.</t>
  </si>
  <si>
    <t>Христинівський</t>
  </si>
  <si>
    <t>K879</t>
  </si>
  <si>
    <t>Перевеза О.В.</t>
  </si>
  <si>
    <t>L517</t>
  </si>
  <si>
    <t>Припіяло С.О.</t>
  </si>
  <si>
    <t>Шполянський</t>
  </si>
  <si>
    <t>16:48</t>
  </si>
  <si>
    <t>M865</t>
  </si>
  <si>
    <t>РУССУ Е.П.</t>
  </si>
  <si>
    <t>N854</t>
  </si>
  <si>
    <t>СКРИГУН П.М.</t>
  </si>
  <si>
    <t>22:20</t>
  </si>
  <si>
    <t>O422</t>
  </si>
  <si>
    <t>Мовчанюк В.І.</t>
  </si>
  <si>
    <t>39:10</t>
  </si>
  <si>
    <t>O996</t>
  </si>
  <si>
    <t>Холодницький Ю.</t>
  </si>
  <si>
    <t>36:35</t>
  </si>
  <si>
    <t>P723</t>
  </si>
  <si>
    <t>Потапов А.В.</t>
  </si>
  <si>
    <t>35:12</t>
  </si>
  <si>
    <t>Q931</t>
  </si>
  <si>
    <t>Чуйко О.А.</t>
  </si>
  <si>
    <t>20:42</t>
  </si>
  <si>
    <t>R916</t>
  </si>
  <si>
    <t>Таібов Р.К.</t>
  </si>
  <si>
    <t>30:00</t>
  </si>
  <si>
    <t>S507</t>
  </si>
  <si>
    <t>Отземко В.М.</t>
  </si>
  <si>
    <t>27:50</t>
  </si>
  <si>
    <t>T656</t>
  </si>
  <si>
    <t>Дрозд О.О.</t>
  </si>
  <si>
    <t>Кам`янський</t>
  </si>
  <si>
    <t>T952</t>
  </si>
  <si>
    <t>Баланюк А.А.</t>
  </si>
  <si>
    <t>37:28</t>
  </si>
  <si>
    <t>U554</t>
  </si>
  <si>
    <t>Сіньов Р.П.</t>
  </si>
  <si>
    <t>м.Золотоноша</t>
  </si>
  <si>
    <t>31:48</t>
  </si>
  <si>
    <t/>
  </si>
  <si>
    <t>ABCD</t>
  </si>
  <si>
    <t>C</t>
  </si>
  <si>
    <t>B</t>
  </si>
  <si>
    <t>ABC</t>
  </si>
  <si>
    <t>ABD</t>
  </si>
  <si>
    <t>D</t>
  </si>
  <si>
    <t>ABCDE</t>
  </si>
  <si>
    <t>ACBFED</t>
  </si>
  <si>
    <t>авангард</t>
  </si>
  <si>
    <t>E</t>
  </si>
  <si>
    <t>ABCDEF</t>
  </si>
  <si>
    <t>Авангард</t>
  </si>
  <si>
    <t>ACDB</t>
  </si>
  <si>
    <t>CD</t>
  </si>
  <si>
    <t>CADBE</t>
  </si>
  <si>
    <t>розвідка</t>
  </si>
  <si>
    <t>AECBDF</t>
  </si>
  <si>
    <t>маневр</t>
  </si>
  <si>
    <t>CBAD</t>
  </si>
  <si>
    <t>AC</t>
  </si>
  <si>
    <t>AD</t>
  </si>
  <si>
    <t>ADCB</t>
  </si>
  <si>
    <t>AB</t>
  </si>
  <si>
    <t>AFBCDE</t>
  </si>
  <si>
    <t>ACBDFE</t>
  </si>
  <si>
    <t>CDBA</t>
  </si>
  <si>
    <t>ACD</t>
  </si>
  <si>
    <t>ABDCEF</t>
  </si>
  <si>
    <t>Дозор</t>
  </si>
  <si>
    <t>BADC</t>
  </si>
  <si>
    <t>BCA</t>
  </si>
  <si>
    <t>ACBDE</t>
  </si>
  <si>
    <t>BADCEF</t>
  </si>
  <si>
    <t>DCAB</t>
  </si>
  <si>
    <t>CADB</t>
  </si>
  <si>
    <t>CBA</t>
  </si>
  <si>
    <t>BAC</t>
  </si>
  <si>
    <t>BADCE</t>
  </si>
  <si>
    <t>AEBCDF</t>
  </si>
  <si>
    <t>зайняти позицію</t>
  </si>
  <si>
    <t>ACDBE</t>
  </si>
  <si>
    <t>ACB</t>
  </si>
  <si>
    <t>BC</t>
  </si>
  <si>
    <t>DCEBA</t>
  </si>
  <si>
    <t>ABCDFE</t>
  </si>
  <si>
    <t>BCAD</t>
  </si>
  <si>
    <t>BACDE</t>
  </si>
  <si>
    <t>DACB</t>
  </si>
  <si>
    <t>Розвідка</t>
  </si>
  <si>
    <t>DBAC</t>
  </si>
  <si>
    <t>ACBDEF</t>
  </si>
  <si>
    <t>BACED</t>
  </si>
  <si>
    <t>CBEAFD</t>
  </si>
  <si>
    <t>CDAB</t>
  </si>
  <si>
    <t>EABDC</t>
  </si>
  <si>
    <t>EDFCBA</t>
  </si>
  <si>
    <t>_</t>
  </si>
  <si>
    <t>AECDB</t>
  </si>
  <si>
    <t>ECDAB</t>
  </si>
  <si>
    <t>АРТИЛЕРІЯ</t>
  </si>
  <si>
    <t>BD</t>
  </si>
  <si>
    <t>EAFBCD</t>
  </si>
  <si>
    <t>Бойова охорона</t>
  </si>
  <si>
    <t>DCBA</t>
  </si>
  <si>
    <t>ABDE</t>
  </si>
  <si>
    <t>ACBEDF</t>
  </si>
  <si>
    <t>розвідники</t>
  </si>
  <si>
    <t>BACDEF</t>
  </si>
  <si>
    <t>ABE</t>
  </si>
  <si>
    <t>CDABE</t>
  </si>
  <si>
    <t>CABDEF</t>
  </si>
  <si>
    <t>ар,ергард</t>
  </si>
  <si>
    <t>BACEDF</t>
  </si>
  <si>
    <t>BDAC</t>
  </si>
  <si>
    <t>BCD</t>
  </si>
  <si>
    <t>DECBA</t>
  </si>
  <si>
    <t>BDACEF</t>
  </si>
  <si>
    <t>дозор</t>
  </si>
  <si>
    <t>BE</t>
  </si>
  <si>
    <t>ABCED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</si>
</sst>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b/>
      <sz val="13"/>
      <color indexed="12"/>
      <name val="Arial Cyr"/>
      <charset val="204"/>
    </font>
    <font>
      <sz val="13"/>
      <color indexed="12"/>
      <name val="Arial Cyr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i/>
      <sz val="11"/>
      <color indexed="1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indexed="17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4"/>
      <color indexed="16"/>
      <name val="Arial Cyr"/>
      <charset val="204"/>
    </font>
    <font>
      <sz val="10"/>
      <color indexed="16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11"/>
      <color rgb="FFC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1" fontId="8" fillId="0" borderId="0" xfId="0" applyNumberFormat="1" applyFont="1"/>
    <xf numFmtId="2" fontId="6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9" fontId="4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4" fillId="3" borderId="4" xfId="0" applyFont="1" applyFill="1" applyBorder="1"/>
    <xf numFmtId="0" fontId="4" fillId="3" borderId="5" xfId="0" applyFont="1" applyFill="1" applyBorder="1"/>
    <xf numFmtId="0" fontId="1" fillId="0" borderId="0" xfId="0" applyFont="1" applyFill="1" applyBorder="1"/>
    <xf numFmtId="0" fontId="14" fillId="0" borderId="5" xfId="0" applyFont="1" applyFill="1" applyBorder="1"/>
    <xf numFmtId="181" fontId="13" fillId="0" borderId="0" xfId="0" applyNumberFormat="1" applyFont="1" applyFill="1" applyBorder="1"/>
    <xf numFmtId="0" fontId="13" fillId="0" borderId="0" xfId="0" applyNumberFormat="1" applyFont="1" applyFill="1" applyBorder="1"/>
    <xf numFmtId="0" fontId="0" fillId="0" borderId="6" xfId="0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/>
    <xf numFmtId="0" fontId="19" fillId="0" borderId="0" xfId="0" applyFont="1"/>
    <xf numFmtId="181" fontId="14" fillId="0" borderId="5" xfId="0" applyNumberFormat="1" applyFont="1" applyFill="1" applyBorder="1"/>
    <xf numFmtId="0" fontId="20" fillId="0" borderId="0" xfId="0" applyFont="1"/>
    <xf numFmtId="49" fontId="12" fillId="0" borderId="0" xfId="0" applyNumberFormat="1" applyFont="1"/>
    <xf numFmtId="49" fontId="0" fillId="0" borderId="0" xfId="0" applyNumberFormat="1"/>
    <xf numFmtId="49" fontId="7" fillId="2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/>
    <xf numFmtId="0" fontId="1" fillId="0" borderId="1" xfId="0" applyFont="1" applyBorder="1" applyAlignment="1">
      <alignment horizontal="left"/>
    </xf>
    <xf numFmtId="0" fontId="4" fillId="3" borderId="6" xfId="0" applyFont="1" applyFill="1" applyBorder="1"/>
    <xf numFmtId="0" fontId="2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Успішність
</a:t>
            </a:r>
          </a:p>
        </c:rich>
      </c:tx>
      <c:layout>
        <c:manualLayout>
          <c:xMode val="edge"/>
          <c:yMode val="edge"/>
          <c:x val="0.18670103577206301"/>
          <c:y val="5.204460966542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514178281572543E-2"/>
          <c:y val="0.41635687732342008"/>
          <c:w val="0.76214928936881765"/>
          <c:h val="0.442379182156133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Досягнення!$F$2:$F$5</c:f>
              <c:strCache>
                <c:ptCount val="4"/>
                <c:pt idx="0">
                  <c:v>початковий</c:v>
                </c:pt>
                <c:pt idx="1">
                  <c:v>середній</c:v>
                </c:pt>
                <c:pt idx="2">
                  <c:v>достатній</c:v>
                </c:pt>
                <c:pt idx="3">
                  <c:v>високий</c:v>
                </c:pt>
              </c:strCache>
            </c:strRef>
          </c:cat>
          <c:val>
            <c:numRef>
              <c:f>Досягнення!$G$2:$G$5</c:f>
              <c:numCache>
                <c:formatCode>0%</c:formatCode>
                <c:ptCount val="4"/>
                <c:pt idx="0">
                  <c:v>0</c:v>
                </c:pt>
                <c:pt idx="1">
                  <c:v>0.27272727272727271</c:v>
                </c:pt>
                <c:pt idx="2">
                  <c:v>0.66666666666666663</c:v>
                </c:pt>
                <c:pt idx="3">
                  <c:v>6.0606060606060608E-2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2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egendEntry>
        <c:idx val="3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</c:legendEntry>
      <c:layout>
        <c:manualLayout>
          <c:xMode val="edge"/>
          <c:yMode val="edge"/>
          <c:x val="0.58312101012948825"/>
          <c:y val="4.4609665427509292E-2"/>
          <c:w val="0.3887473400863255"/>
          <c:h val="0.28624535315985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FF00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8535681726880239E-2"/>
          <c:y val="5.9748611158028569E-2"/>
          <c:w val="0.94797777048125387"/>
          <c:h val="0.811323246251124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766136914155523E-3"/>
                  <c:y val="-8.17767709191691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316578531605378E-4"/>
                  <c:y val="-5.03301334675748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198940087325448E-3"/>
                  <c:y val="-1.88834960159817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097370023785698E-3"/>
                  <c:y val="7.54564163388010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630731826230596E-3"/>
                  <c:y val="4.40097788872068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164093628675493E-3"/>
                  <c:y val="1.25631414356125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697455431120386E-3"/>
                  <c:y val="-1.88834960159817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695135506684966E-3"/>
                  <c:y val="4.40097788872068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0496338172569882E-3"/>
                  <c:y val="4.40097788872068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61859111574206E-3"/>
                  <c:y val="1.25631414356125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6295220914019104E-3"/>
                  <c:y val="1.3834969124198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096423579904028E-3"/>
                  <c:y val="1.6979632869358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just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Моніторинг!$B$6:$AP$6</c:f>
              <c:numCache>
                <c:formatCode>General</c:formatCode>
                <c:ptCount val="41"/>
                <c:pt idx="0">
                  <c:v>63</c:v>
                </c:pt>
                <c:pt idx="1">
                  <c:v>69</c:v>
                </c:pt>
                <c:pt idx="2">
                  <c:v>39</c:v>
                </c:pt>
                <c:pt idx="3">
                  <c:v>66</c:v>
                </c:pt>
                <c:pt idx="4">
                  <c:v>69</c:v>
                </c:pt>
                <c:pt idx="5">
                  <c:v>54</c:v>
                </c:pt>
                <c:pt idx="6">
                  <c:v>57</c:v>
                </c:pt>
                <c:pt idx="7">
                  <c:v>42</c:v>
                </c:pt>
                <c:pt idx="8">
                  <c:v>63</c:v>
                </c:pt>
                <c:pt idx="9">
                  <c:v>9</c:v>
                </c:pt>
                <c:pt idx="10">
                  <c:v>96</c:v>
                </c:pt>
                <c:pt idx="11">
                  <c:v>93</c:v>
                </c:pt>
                <c:pt idx="12">
                  <c:v>51</c:v>
                </c:pt>
                <c:pt idx="13">
                  <c:v>96</c:v>
                </c:pt>
                <c:pt idx="14">
                  <c:v>75</c:v>
                </c:pt>
                <c:pt idx="15">
                  <c:v>91</c:v>
                </c:pt>
                <c:pt idx="16">
                  <c:v>69</c:v>
                </c:pt>
                <c:pt idx="17">
                  <c:v>33</c:v>
                </c:pt>
                <c:pt idx="18">
                  <c:v>93</c:v>
                </c:pt>
                <c:pt idx="19">
                  <c:v>54</c:v>
                </c:pt>
                <c:pt idx="20">
                  <c:v>39</c:v>
                </c:pt>
                <c:pt idx="21">
                  <c:v>96</c:v>
                </c:pt>
                <c:pt idx="22">
                  <c:v>45</c:v>
                </c:pt>
                <c:pt idx="23">
                  <c:v>12</c:v>
                </c:pt>
                <c:pt idx="24">
                  <c:v>39</c:v>
                </c:pt>
                <c:pt idx="25">
                  <c:v>96</c:v>
                </c:pt>
                <c:pt idx="26">
                  <c:v>72</c:v>
                </c:pt>
                <c:pt idx="27">
                  <c:v>93</c:v>
                </c:pt>
                <c:pt idx="28">
                  <c:v>15</c:v>
                </c:pt>
                <c:pt idx="29">
                  <c:v>93</c:v>
                </c:pt>
                <c:pt idx="30">
                  <c:v>54</c:v>
                </c:pt>
                <c:pt idx="31">
                  <c:v>93</c:v>
                </c:pt>
                <c:pt idx="32">
                  <c:v>54</c:v>
                </c:pt>
                <c:pt idx="33">
                  <c:v>50</c:v>
                </c:pt>
                <c:pt idx="34">
                  <c:v>48</c:v>
                </c:pt>
                <c:pt idx="35">
                  <c:v>50</c:v>
                </c:pt>
                <c:pt idx="36">
                  <c:v>49</c:v>
                </c:pt>
                <c:pt idx="37">
                  <c:v>76</c:v>
                </c:pt>
                <c:pt idx="38">
                  <c:v>64</c:v>
                </c:pt>
                <c:pt idx="39">
                  <c:v>36</c:v>
                </c:pt>
                <c:pt idx="4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264080"/>
        <c:axId val="183264640"/>
        <c:axId val="0"/>
      </c:bar3DChart>
      <c:catAx>
        <c:axId val="18326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2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6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26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Розподіл варіантів відповідей</a:t>
            </a:r>
          </a:p>
        </c:rich>
      </c:tx>
      <c:layout>
        <c:manualLayout>
          <c:xMode val="edge"/>
          <c:yMode val="edge"/>
          <c:x val="0.40282704061285624"/>
          <c:y val="3.583061889250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0355643166324E-2"/>
          <c:y val="0.20195471860163661"/>
          <c:w val="0.93462937841166183"/>
          <c:h val="0.56026147741099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Відповіді!$A$3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Відповіді!$B$3:$AO$3</c:f>
              <c:numCache>
                <c:formatCode>0.0%</c:formatCode>
                <c:ptCount val="40"/>
                <c:pt idx="0">
                  <c:v>0.63636363636363635</c:v>
                </c:pt>
                <c:pt idx="1">
                  <c:v>0.69696969696969702</c:v>
                </c:pt>
                <c:pt idx="2">
                  <c:v>0.25</c:v>
                </c:pt>
                <c:pt idx="3">
                  <c:v>0.66666666666666663</c:v>
                </c:pt>
                <c:pt idx="4">
                  <c:v>0.69696969696969702</c:v>
                </c:pt>
                <c:pt idx="5">
                  <c:v>0.54545454545454541</c:v>
                </c:pt>
                <c:pt idx="6">
                  <c:v>0.5757575757575758</c:v>
                </c:pt>
                <c:pt idx="7">
                  <c:v>0.42424242424242425</c:v>
                </c:pt>
                <c:pt idx="8">
                  <c:v>0.63636363636363635</c:v>
                </c:pt>
                <c:pt idx="9">
                  <c:v>9.0909090909090912E-2</c:v>
                </c:pt>
                <c:pt idx="10">
                  <c:v>0.96969696969696972</c:v>
                </c:pt>
                <c:pt idx="11">
                  <c:v>0.93939393939393945</c:v>
                </c:pt>
                <c:pt idx="12">
                  <c:v>0.33333333333333331</c:v>
                </c:pt>
                <c:pt idx="13">
                  <c:v>0.96969696969696972</c:v>
                </c:pt>
                <c:pt idx="14">
                  <c:v>0.75757575757575757</c:v>
                </c:pt>
                <c:pt idx="15">
                  <c:v>0.33333333333333331</c:v>
                </c:pt>
                <c:pt idx="16">
                  <c:v>0.69696969696969702</c:v>
                </c:pt>
                <c:pt idx="17">
                  <c:v>0.33333333333333331</c:v>
                </c:pt>
                <c:pt idx="18">
                  <c:v>0.93939393939393945</c:v>
                </c:pt>
                <c:pt idx="19">
                  <c:v>0.54545454545454541</c:v>
                </c:pt>
                <c:pt idx="20">
                  <c:v>0.39393939393939392</c:v>
                </c:pt>
                <c:pt idx="21">
                  <c:v>0.96969696969696972</c:v>
                </c:pt>
                <c:pt idx="22">
                  <c:v>0.45454545454545453</c:v>
                </c:pt>
                <c:pt idx="23">
                  <c:v>0.12121212121212122</c:v>
                </c:pt>
                <c:pt idx="24">
                  <c:v>0.39393939393939392</c:v>
                </c:pt>
                <c:pt idx="25">
                  <c:v>0.96969696969696972</c:v>
                </c:pt>
                <c:pt idx="26">
                  <c:v>0.72727272727272729</c:v>
                </c:pt>
                <c:pt idx="27">
                  <c:v>0.93939393939393945</c:v>
                </c:pt>
                <c:pt idx="28">
                  <c:v>0.15151515151515152</c:v>
                </c:pt>
                <c:pt idx="29">
                  <c:v>0.93939393939393945</c:v>
                </c:pt>
                <c:pt idx="30">
                  <c:v>0.54545454545454541</c:v>
                </c:pt>
                <c:pt idx="31">
                  <c:v>0.93939393939393945</c:v>
                </c:pt>
                <c:pt idx="32">
                  <c:v>0.54545454545454541</c:v>
                </c:pt>
                <c:pt idx="33">
                  <c:v>0.32</c:v>
                </c:pt>
                <c:pt idx="34">
                  <c:v>0.31343283582089554</c:v>
                </c:pt>
                <c:pt idx="35">
                  <c:v>0.27941176470588236</c:v>
                </c:pt>
                <c:pt idx="36">
                  <c:v>0.27397260273972601</c:v>
                </c:pt>
                <c:pt idx="37">
                  <c:v>0.33333333333333331</c:v>
                </c:pt>
                <c:pt idx="38">
                  <c:v>0.2</c:v>
                </c:pt>
                <c:pt idx="39">
                  <c:v>0.16666666666666666</c:v>
                </c:pt>
              </c:numCache>
            </c:numRef>
          </c:val>
        </c:ser>
        <c:ser>
          <c:idx val="1"/>
          <c:order val="1"/>
          <c:tx>
            <c:strRef>
              <c:f>Відповіді!$A$4</c:f>
              <c:strCache>
                <c:ptCount val="1"/>
                <c:pt idx="0">
                  <c:v>B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Відповіді!$B$4:$AO$4</c:f>
              <c:numCache>
                <c:formatCode>0.0%</c:formatCode>
                <c:ptCount val="40"/>
                <c:pt idx="0">
                  <c:v>6.0606060606060608E-2</c:v>
                </c:pt>
                <c:pt idx="1">
                  <c:v>0.12121212121212122</c:v>
                </c:pt>
                <c:pt idx="2">
                  <c:v>0.25</c:v>
                </c:pt>
                <c:pt idx="3">
                  <c:v>0.27272727272727271</c:v>
                </c:pt>
                <c:pt idx="4">
                  <c:v>0.12121212121212122</c:v>
                </c:pt>
                <c:pt idx="5">
                  <c:v>0.45454545454545453</c:v>
                </c:pt>
                <c:pt idx="6">
                  <c:v>0.15151515151515152</c:v>
                </c:pt>
                <c:pt idx="7">
                  <c:v>0.27272727272727271</c:v>
                </c:pt>
                <c:pt idx="8">
                  <c:v>0.15151515151515152</c:v>
                </c:pt>
                <c:pt idx="9">
                  <c:v>0.54545454545454541</c:v>
                </c:pt>
                <c:pt idx="10">
                  <c:v>3.0303030303030304E-2</c:v>
                </c:pt>
                <c:pt idx="11">
                  <c:v>6.0606060606060608E-2</c:v>
                </c:pt>
                <c:pt idx="12">
                  <c:v>0.49019607843137253</c:v>
                </c:pt>
                <c:pt idx="13">
                  <c:v>3.0303030303030304E-2</c:v>
                </c:pt>
                <c:pt idx="14">
                  <c:v>9.0909090909090912E-2</c:v>
                </c:pt>
                <c:pt idx="15">
                  <c:v>0.33333333333333331</c:v>
                </c:pt>
                <c:pt idx="16">
                  <c:v>0.27272727272727271</c:v>
                </c:pt>
                <c:pt idx="17">
                  <c:v>0.51515151515151514</c:v>
                </c:pt>
                <c:pt idx="18">
                  <c:v>6.0606060606060608E-2</c:v>
                </c:pt>
                <c:pt idx="19">
                  <c:v>0.36363636363636365</c:v>
                </c:pt>
                <c:pt idx="20">
                  <c:v>0.12121212121212122</c:v>
                </c:pt>
                <c:pt idx="21">
                  <c:v>3.0303030303030304E-2</c:v>
                </c:pt>
                <c:pt idx="22">
                  <c:v>0.54545454545454541</c:v>
                </c:pt>
                <c:pt idx="23">
                  <c:v>0.27272727272727271</c:v>
                </c:pt>
                <c:pt idx="24">
                  <c:v>0.18181818181818182</c:v>
                </c:pt>
                <c:pt idx="25">
                  <c:v>0</c:v>
                </c:pt>
                <c:pt idx="26">
                  <c:v>0</c:v>
                </c:pt>
                <c:pt idx="27">
                  <c:v>6.0606060606060608E-2</c:v>
                </c:pt>
                <c:pt idx="28">
                  <c:v>9.0909090909090912E-2</c:v>
                </c:pt>
                <c:pt idx="29">
                  <c:v>3.0303030303030304E-2</c:v>
                </c:pt>
                <c:pt idx="30">
                  <c:v>0.39393939393939392</c:v>
                </c:pt>
                <c:pt idx="31">
                  <c:v>6.0606060606060608E-2</c:v>
                </c:pt>
                <c:pt idx="32">
                  <c:v>0.15151515151515152</c:v>
                </c:pt>
                <c:pt idx="33">
                  <c:v>0.08</c:v>
                </c:pt>
                <c:pt idx="34">
                  <c:v>0.47761194029850745</c:v>
                </c:pt>
                <c:pt idx="35">
                  <c:v>0.23529411764705882</c:v>
                </c:pt>
                <c:pt idx="36">
                  <c:v>0.26027397260273971</c:v>
                </c:pt>
                <c:pt idx="37">
                  <c:v>0.33333333333333331</c:v>
                </c:pt>
                <c:pt idx="38">
                  <c:v>0.2</c:v>
                </c:pt>
                <c:pt idx="39">
                  <c:v>0.16666666666666666</c:v>
                </c:pt>
              </c:numCache>
            </c:numRef>
          </c:val>
        </c:ser>
        <c:ser>
          <c:idx val="2"/>
          <c:order val="2"/>
          <c:tx>
            <c:strRef>
              <c:f>Відповіді!$A$5</c:f>
              <c:strCache>
                <c:ptCount val="1"/>
                <c:pt idx="0">
                  <c:v>C  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Відповіді!$B$5:$AO$5</c:f>
              <c:numCache>
                <c:formatCode>0.0%</c:formatCode>
                <c:ptCount val="40"/>
                <c:pt idx="0">
                  <c:v>0.30303030303030304</c:v>
                </c:pt>
                <c:pt idx="1">
                  <c:v>0.18181818181818182</c:v>
                </c:pt>
                <c:pt idx="2">
                  <c:v>0.25</c:v>
                </c:pt>
                <c:pt idx="3">
                  <c:v>6.0606060606060608E-2</c:v>
                </c:pt>
                <c:pt idx="4">
                  <c:v>0.18181818181818182</c:v>
                </c:pt>
                <c:pt idx="5">
                  <c:v>0</c:v>
                </c:pt>
                <c:pt idx="6">
                  <c:v>0.27272727272727271</c:v>
                </c:pt>
                <c:pt idx="7">
                  <c:v>0.30303030303030304</c:v>
                </c:pt>
                <c:pt idx="8">
                  <c:v>0.21212121212121213</c:v>
                </c:pt>
                <c:pt idx="9">
                  <c:v>0.36363636363636365</c:v>
                </c:pt>
                <c:pt idx="10">
                  <c:v>0</c:v>
                </c:pt>
                <c:pt idx="11">
                  <c:v>0</c:v>
                </c:pt>
                <c:pt idx="12">
                  <c:v>0.17647058823529413</c:v>
                </c:pt>
                <c:pt idx="13">
                  <c:v>0</c:v>
                </c:pt>
                <c:pt idx="14">
                  <c:v>0.15151515151515152</c:v>
                </c:pt>
                <c:pt idx="15">
                  <c:v>0.33333333333333331</c:v>
                </c:pt>
                <c:pt idx="16">
                  <c:v>3.0303030303030304E-2</c:v>
                </c:pt>
                <c:pt idx="17">
                  <c:v>0.15151515151515152</c:v>
                </c:pt>
                <c:pt idx="18">
                  <c:v>0</c:v>
                </c:pt>
                <c:pt idx="19">
                  <c:v>0</c:v>
                </c:pt>
                <c:pt idx="20">
                  <c:v>0.48484848484848486</c:v>
                </c:pt>
                <c:pt idx="21">
                  <c:v>0</c:v>
                </c:pt>
                <c:pt idx="22">
                  <c:v>0</c:v>
                </c:pt>
                <c:pt idx="23">
                  <c:v>0.51515151515151514</c:v>
                </c:pt>
                <c:pt idx="24">
                  <c:v>0.42424242424242425</c:v>
                </c:pt>
                <c:pt idx="25">
                  <c:v>0</c:v>
                </c:pt>
                <c:pt idx="26">
                  <c:v>3.0303030303030304E-2</c:v>
                </c:pt>
                <c:pt idx="27">
                  <c:v>0</c:v>
                </c:pt>
                <c:pt idx="28">
                  <c:v>0.27272727272727271</c:v>
                </c:pt>
                <c:pt idx="29">
                  <c:v>3.0303030303030304E-2</c:v>
                </c:pt>
                <c:pt idx="30">
                  <c:v>6.0606060606060608E-2</c:v>
                </c:pt>
                <c:pt idx="31">
                  <c:v>0</c:v>
                </c:pt>
                <c:pt idx="32">
                  <c:v>6.0606060606060608E-2</c:v>
                </c:pt>
                <c:pt idx="33">
                  <c:v>0.6</c:v>
                </c:pt>
                <c:pt idx="34">
                  <c:v>7.4626865671641784E-2</c:v>
                </c:pt>
                <c:pt idx="35">
                  <c:v>0.29411764705882354</c:v>
                </c:pt>
                <c:pt idx="36">
                  <c:v>0.16438356164383561</c:v>
                </c:pt>
                <c:pt idx="37">
                  <c:v>0.33333333333333331</c:v>
                </c:pt>
                <c:pt idx="38">
                  <c:v>0.2</c:v>
                </c:pt>
                <c:pt idx="39">
                  <c:v>0.16666666666666666</c:v>
                </c:pt>
              </c:numCache>
            </c:numRef>
          </c:val>
        </c:ser>
        <c:ser>
          <c:idx val="3"/>
          <c:order val="3"/>
          <c:tx>
            <c:strRef>
              <c:f>Відповіді!$A$6</c:f>
              <c:strCache>
                <c:ptCount val="1"/>
                <c:pt idx="0">
                  <c:v>D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Відповіді!$B$6:$AO$6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9.0909090909090912E-2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9.0909090909090912E-2</c:v>
                </c:pt>
                <c:pt idx="24">
                  <c:v>0</c:v>
                </c:pt>
                <c:pt idx="25">
                  <c:v>3.0303030303030304E-2</c:v>
                </c:pt>
                <c:pt idx="26">
                  <c:v>0.24242424242424243</c:v>
                </c:pt>
                <c:pt idx="27">
                  <c:v>0</c:v>
                </c:pt>
                <c:pt idx="28">
                  <c:v>0.30303030303030304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0.1044776119402985</c:v>
                </c:pt>
                <c:pt idx="35">
                  <c:v>0.17647058823529413</c:v>
                </c:pt>
                <c:pt idx="36">
                  <c:v>0.21917808219178081</c:v>
                </c:pt>
                <c:pt idx="37">
                  <c:v>0</c:v>
                </c:pt>
                <c:pt idx="38">
                  <c:v>0.2</c:v>
                </c:pt>
                <c:pt idx="39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Відповіді!$A$7</c:f>
              <c:strCache>
                <c:ptCount val="1"/>
                <c:pt idx="0">
                  <c:v>E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Відповіді!$B$7:$AO$7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0.18181818181818182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0.24242424242424243</c:v>
                </c:pt>
                <c:pt idx="33">
                  <c:v>0</c:v>
                </c:pt>
                <c:pt idx="34">
                  <c:v>2.9850746268656716E-2</c:v>
                </c:pt>
                <c:pt idx="35">
                  <c:v>1.4705882352941176E-2</c:v>
                </c:pt>
                <c:pt idx="36">
                  <c:v>6.8493150684931503E-2</c:v>
                </c:pt>
                <c:pt idx="37">
                  <c:v>0</c:v>
                </c:pt>
                <c:pt idx="38">
                  <c:v>0.2</c:v>
                </c:pt>
                <c:pt idx="39">
                  <c:v>0.16666666666666666</c:v>
                </c:pt>
              </c:numCache>
            </c:numRef>
          </c:val>
        </c:ser>
        <c:ser>
          <c:idx val="5"/>
          <c:order val="5"/>
          <c:tx>
            <c:strRef>
              <c:f>Відповіді!$A$8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Відповіді!$B$8:$AO$8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1.3698630136986301E-2</c:v>
                </c:pt>
                <c:pt idx="37">
                  <c:v>0</c:v>
                </c:pt>
                <c:pt idx="38">
                  <c:v>0</c:v>
                </c:pt>
                <c:pt idx="39">
                  <c:v>0.16666666666666666</c:v>
                </c:pt>
              </c:numCache>
            </c:numRef>
          </c:val>
        </c:ser>
        <c:ser>
          <c:idx val="6"/>
          <c:order val="6"/>
          <c:tx>
            <c:strRef>
              <c:f>Відповіді!$A$9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Відповіді!$B$9:$AO$9</c:f>
              <c:numCache>
                <c:formatCode>0.0%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60160"/>
        <c:axId val="183260720"/>
      </c:barChart>
      <c:catAx>
        <c:axId val="1832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26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6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83260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07792400508242"/>
          <c:y val="0.89902416921011907"/>
          <c:w val="0.6236751898945494"/>
          <c:h val="0.97720006497559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6</xdr:row>
      <xdr:rowOff>0</xdr:rowOff>
    </xdr:from>
    <xdr:to>
      <xdr:col>14</xdr:col>
      <xdr:colOff>57151</xdr:colOff>
      <xdr:row>21</xdr:row>
      <xdr:rowOff>133350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9</xdr:row>
      <xdr:rowOff>57150</xdr:rowOff>
    </xdr:from>
    <xdr:to>
      <xdr:col>41</xdr:col>
      <xdr:colOff>9525</xdr:colOff>
      <xdr:row>28</xdr:row>
      <xdr:rowOff>9525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12</xdr:row>
      <xdr:rowOff>57150</xdr:rowOff>
    </xdr:from>
    <xdr:to>
      <xdr:col>39</xdr:col>
      <xdr:colOff>209550</xdr:colOff>
      <xdr:row>30</xdr:row>
      <xdr:rowOff>66675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tabSelected="1" workbookViewId="0">
      <selection activeCell="K2" sqref="K2"/>
    </sheetView>
  </sheetViews>
  <sheetFormatPr defaultRowHeight="12.75" x14ac:dyDescent="0.2"/>
  <cols>
    <col min="1" max="1" width="3.5703125" customWidth="1"/>
    <col min="2" max="2" width="5.5703125" bestFit="1" customWidth="1"/>
    <col min="3" max="3" width="18.140625" bestFit="1" customWidth="1"/>
    <col min="4" max="4" width="22.85546875" bestFit="1" customWidth="1"/>
    <col min="5" max="5" width="8.140625" customWidth="1"/>
    <col min="6" max="6" width="14.85546875" bestFit="1" customWidth="1"/>
    <col min="7" max="7" width="5.140625" bestFit="1" customWidth="1"/>
    <col min="8" max="8" width="4.28515625" bestFit="1" customWidth="1"/>
    <col min="9" max="9" width="5.5703125" style="38" bestFit="1" customWidth="1"/>
  </cols>
  <sheetData>
    <row r="1" spans="1:10" ht="29.25" customHeight="1" x14ac:dyDescent="0.25">
      <c r="A1" s="18" t="s">
        <v>21</v>
      </c>
      <c r="B1" s="19"/>
      <c r="C1" s="19"/>
      <c r="D1" s="19"/>
      <c r="E1" s="19"/>
      <c r="F1" s="19"/>
      <c r="G1" s="19"/>
      <c r="H1" s="20"/>
      <c r="I1" s="37"/>
    </row>
    <row r="2" spans="1:10" ht="18" x14ac:dyDescent="0.25">
      <c r="A2" s="3"/>
      <c r="B2" s="3"/>
      <c r="C2" s="6" t="s">
        <v>22</v>
      </c>
      <c r="D2" s="4">
        <v>33</v>
      </c>
      <c r="E2" s="3"/>
      <c r="F2" s="3" t="s">
        <v>24</v>
      </c>
      <c r="G2" s="17">
        <f>H2/D2</f>
        <v>0</v>
      </c>
      <c r="H2" s="15">
        <v>0</v>
      </c>
    </row>
    <row r="3" spans="1:10" ht="15.75" x14ac:dyDescent="0.25">
      <c r="B3" s="3"/>
      <c r="C3" s="6" t="s">
        <v>3</v>
      </c>
      <c r="D3" s="14" t="s">
        <v>27</v>
      </c>
      <c r="E3" s="3"/>
      <c r="F3" s="3" t="s">
        <v>6</v>
      </c>
      <c r="G3" s="17">
        <f>H3/D2</f>
        <v>0.27272727272727271</v>
      </c>
      <c r="H3" s="16">
        <v>9</v>
      </c>
    </row>
    <row r="4" spans="1:10" ht="15.75" x14ac:dyDescent="0.25">
      <c r="B4" s="3"/>
      <c r="C4" s="36" t="s">
        <v>19</v>
      </c>
      <c r="D4" s="6">
        <v>100</v>
      </c>
      <c r="E4" s="16"/>
      <c r="F4" s="3" t="s">
        <v>7</v>
      </c>
      <c r="G4" s="17">
        <f>H4/D2</f>
        <v>0.66666666666666663</v>
      </c>
      <c r="H4" s="16">
        <v>22</v>
      </c>
    </row>
    <row r="5" spans="1:10" ht="15.75" x14ac:dyDescent="0.25">
      <c r="B5" s="3"/>
      <c r="C5" s="6"/>
      <c r="D5" s="6"/>
      <c r="E5" s="3"/>
      <c r="F5" s="3" t="s">
        <v>8</v>
      </c>
      <c r="G5" s="17">
        <f>H5/D2</f>
        <v>6.0606060606060608E-2</v>
      </c>
      <c r="H5" s="15">
        <v>2</v>
      </c>
    </row>
    <row r="7" spans="1:10" x14ac:dyDescent="0.2">
      <c r="A7" s="7" t="s">
        <v>0</v>
      </c>
      <c r="B7" s="7" t="s">
        <v>9</v>
      </c>
      <c r="C7" s="7" t="s">
        <v>23</v>
      </c>
      <c r="D7" s="7" t="s">
        <v>26</v>
      </c>
      <c r="E7" s="7" t="s">
        <v>1</v>
      </c>
      <c r="F7" s="7" t="s">
        <v>25</v>
      </c>
      <c r="G7" s="7" t="s">
        <v>2</v>
      </c>
      <c r="H7" s="7" t="s">
        <v>20</v>
      </c>
      <c r="I7" s="39" t="s">
        <v>18</v>
      </c>
    </row>
    <row r="8" spans="1:10" ht="14.25" x14ac:dyDescent="0.2">
      <c r="A8" s="45">
        <v>14</v>
      </c>
      <c r="B8" s="45" t="s">
        <v>74</v>
      </c>
      <c r="C8" s="45" t="s">
        <v>75</v>
      </c>
      <c r="D8" s="45" t="s">
        <v>76</v>
      </c>
      <c r="E8" s="46" t="s">
        <v>31</v>
      </c>
      <c r="F8" s="45" t="s">
        <v>32</v>
      </c>
      <c r="G8" s="47">
        <v>70</v>
      </c>
      <c r="H8" s="51">
        <v>69</v>
      </c>
      <c r="I8" s="48" t="s">
        <v>77</v>
      </c>
      <c r="J8" s="13"/>
    </row>
    <row r="9" spans="1:10" ht="14.25" x14ac:dyDescent="0.2">
      <c r="A9" s="45">
        <v>16</v>
      </c>
      <c r="B9" s="45" t="s">
        <v>81</v>
      </c>
      <c r="C9" s="45" t="s">
        <v>82</v>
      </c>
      <c r="D9" s="45" t="s">
        <v>83</v>
      </c>
      <c r="E9" s="46" t="s">
        <v>31</v>
      </c>
      <c r="F9" s="45" t="s">
        <v>32</v>
      </c>
      <c r="G9" s="47">
        <v>54</v>
      </c>
      <c r="H9" s="51">
        <v>53</v>
      </c>
      <c r="I9" s="48" t="s">
        <v>41</v>
      </c>
      <c r="J9" s="13"/>
    </row>
    <row r="10" spans="1:10" ht="14.25" x14ac:dyDescent="0.2">
      <c r="A10" s="45">
        <v>25</v>
      </c>
      <c r="B10" s="45" t="s">
        <v>105</v>
      </c>
      <c r="C10" s="45" t="s">
        <v>106</v>
      </c>
      <c r="D10" s="45" t="s">
        <v>83</v>
      </c>
      <c r="E10" s="45" t="s">
        <v>31</v>
      </c>
      <c r="F10" s="45" t="s">
        <v>32</v>
      </c>
      <c r="G10" s="47">
        <v>60</v>
      </c>
      <c r="H10" s="51">
        <v>59</v>
      </c>
      <c r="I10" s="48" t="s">
        <v>107</v>
      </c>
      <c r="J10" s="13"/>
    </row>
    <row r="11" spans="1:10" ht="14.25" x14ac:dyDescent="0.2">
      <c r="A11" s="45">
        <v>12</v>
      </c>
      <c r="B11" s="45" t="s">
        <v>68</v>
      </c>
      <c r="C11" s="45" t="s">
        <v>69</v>
      </c>
      <c r="D11" s="45" t="s">
        <v>70</v>
      </c>
      <c r="E11" s="46" t="s">
        <v>31</v>
      </c>
      <c r="F11" s="45" t="s">
        <v>32</v>
      </c>
      <c r="G11" s="47">
        <v>43</v>
      </c>
      <c r="H11" s="51">
        <v>42</v>
      </c>
      <c r="I11" s="48" t="s">
        <v>41</v>
      </c>
      <c r="J11" s="13"/>
    </row>
    <row r="12" spans="1:10" ht="14.25" x14ac:dyDescent="0.2">
      <c r="A12" s="45">
        <v>2</v>
      </c>
      <c r="B12" s="45" t="s">
        <v>34</v>
      </c>
      <c r="C12" s="45" t="s">
        <v>35</v>
      </c>
      <c r="D12" s="45" t="s">
        <v>36</v>
      </c>
      <c r="E12" s="46" t="s">
        <v>31</v>
      </c>
      <c r="F12" s="45" t="s">
        <v>32</v>
      </c>
      <c r="G12" s="47">
        <v>72</v>
      </c>
      <c r="H12" s="51">
        <v>71</v>
      </c>
      <c r="I12" s="48" t="s">
        <v>37</v>
      </c>
      <c r="J12" s="13"/>
    </row>
    <row r="13" spans="1:10" ht="14.25" x14ac:dyDescent="0.2">
      <c r="A13" s="45">
        <v>31</v>
      </c>
      <c r="B13" s="45" t="s">
        <v>123</v>
      </c>
      <c r="C13" s="45" t="s">
        <v>124</v>
      </c>
      <c r="D13" s="45" t="s">
        <v>125</v>
      </c>
      <c r="E13" s="45" t="s">
        <v>31</v>
      </c>
      <c r="F13" s="45" t="s">
        <v>32</v>
      </c>
      <c r="G13" s="47">
        <v>53</v>
      </c>
      <c r="H13" s="51">
        <v>52</v>
      </c>
      <c r="I13" s="48" t="s">
        <v>41</v>
      </c>
      <c r="J13" s="13"/>
    </row>
    <row r="14" spans="1:10" ht="14.25" x14ac:dyDescent="0.2">
      <c r="A14" s="45">
        <v>18</v>
      </c>
      <c r="B14" s="45" t="s">
        <v>86</v>
      </c>
      <c r="C14" s="45" t="s">
        <v>87</v>
      </c>
      <c r="D14" s="45" t="s">
        <v>88</v>
      </c>
      <c r="E14" s="46" t="s">
        <v>31</v>
      </c>
      <c r="F14" s="45" t="s">
        <v>32</v>
      </c>
      <c r="G14" s="47">
        <v>41</v>
      </c>
      <c r="H14" s="51">
        <v>41</v>
      </c>
      <c r="I14" s="48" t="s">
        <v>41</v>
      </c>
      <c r="J14" s="13"/>
    </row>
    <row r="15" spans="1:10" ht="14.25" x14ac:dyDescent="0.2">
      <c r="A15" s="45">
        <v>3</v>
      </c>
      <c r="B15" s="45" t="s">
        <v>38</v>
      </c>
      <c r="C15" s="45" t="s">
        <v>39</v>
      </c>
      <c r="D15" s="45" t="s">
        <v>40</v>
      </c>
      <c r="E15" s="46" t="s">
        <v>31</v>
      </c>
      <c r="F15" s="45" t="s">
        <v>32</v>
      </c>
      <c r="G15" s="47">
        <v>49</v>
      </c>
      <c r="H15" s="51">
        <v>48</v>
      </c>
      <c r="I15" s="48" t="s">
        <v>41</v>
      </c>
      <c r="J15" s="13"/>
    </row>
    <row r="16" spans="1:10" ht="14.25" x14ac:dyDescent="0.2">
      <c r="A16" s="45">
        <v>15</v>
      </c>
      <c r="B16" s="45" t="s">
        <v>78</v>
      </c>
      <c r="C16" s="45" t="s">
        <v>79</v>
      </c>
      <c r="D16" s="45" t="s">
        <v>40</v>
      </c>
      <c r="E16" s="46" t="s">
        <v>31</v>
      </c>
      <c r="F16" s="45" t="s">
        <v>32</v>
      </c>
      <c r="G16" s="47">
        <v>66</v>
      </c>
      <c r="H16" s="51">
        <v>65</v>
      </c>
      <c r="I16" s="48" t="s">
        <v>80</v>
      </c>
      <c r="J16" s="13"/>
    </row>
    <row r="17" spans="1:10" ht="14.25" x14ac:dyDescent="0.2">
      <c r="A17" s="45">
        <v>30</v>
      </c>
      <c r="B17" s="45" t="s">
        <v>120</v>
      </c>
      <c r="C17" s="45" t="s">
        <v>121</v>
      </c>
      <c r="D17" s="45" t="s">
        <v>40</v>
      </c>
      <c r="E17" s="45" t="s">
        <v>31</v>
      </c>
      <c r="F17" s="45" t="s">
        <v>32</v>
      </c>
      <c r="G17" s="47">
        <v>83</v>
      </c>
      <c r="H17" s="51">
        <v>82</v>
      </c>
      <c r="I17" s="48" t="s">
        <v>122</v>
      </c>
      <c r="J17" s="13"/>
    </row>
    <row r="18" spans="1:10" ht="14.25" x14ac:dyDescent="0.2">
      <c r="A18" s="45">
        <v>33</v>
      </c>
      <c r="B18" s="45" t="s">
        <v>129</v>
      </c>
      <c r="C18" s="45" t="s">
        <v>130</v>
      </c>
      <c r="D18" s="45" t="s">
        <v>131</v>
      </c>
      <c r="E18" s="45" t="s">
        <v>31</v>
      </c>
      <c r="F18" s="45" t="s">
        <v>32</v>
      </c>
      <c r="G18" s="47">
        <v>52</v>
      </c>
      <c r="H18" s="51">
        <v>52</v>
      </c>
      <c r="I18" s="48" t="s">
        <v>132</v>
      </c>
      <c r="J18" s="13"/>
    </row>
    <row r="19" spans="1:10" ht="14.25" x14ac:dyDescent="0.2">
      <c r="A19" s="45">
        <v>7</v>
      </c>
      <c r="B19" s="45" t="s">
        <v>51</v>
      </c>
      <c r="C19" s="45" t="s">
        <v>52</v>
      </c>
      <c r="D19" s="45" t="s">
        <v>53</v>
      </c>
      <c r="E19" s="46" t="s">
        <v>31</v>
      </c>
      <c r="F19" s="45" t="s">
        <v>32</v>
      </c>
      <c r="G19" s="47">
        <v>66</v>
      </c>
      <c r="H19" s="51">
        <v>65</v>
      </c>
      <c r="I19" s="48" t="s">
        <v>54</v>
      </c>
      <c r="J19" s="13"/>
    </row>
    <row r="20" spans="1:10" ht="14.25" x14ac:dyDescent="0.2">
      <c r="A20" s="45">
        <v>28</v>
      </c>
      <c r="B20" s="45" t="s">
        <v>114</v>
      </c>
      <c r="C20" s="45" t="s">
        <v>115</v>
      </c>
      <c r="D20" s="45" t="s">
        <v>53</v>
      </c>
      <c r="E20" s="45" t="s">
        <v>31</v>
      </c>
      <c r="F20" s="45" t="s">
        <v>32</v>
      </c>
      <c r="G20" s="47">
        <v>68</v>
      </c>
      <c r="H20" s="51">
        <v>68</v>
      </c>
      <c r="I20" s="48" t="s">
        <v>116</v>
      </c>
      <c r="J20" s="13"/>
    </row>
    <row r="21" spans="1:10" ht="14.25" x14ac:dyDescent="0.2">
      <c r="A21" s="45">
        <v>29</v>
      </c>
      <c r="B21" s="45" t="s">
        <v>117</v>
      </c>
      <c r="C21" s="45" t="s">
        <v>118</v>
      </c>
      <c r="D21" s="45" t="s">
        <v>53</v>
      </c>
      <c r="E21" s="45" t="s">
        <v>31</v>
      </c>
      <c r="F21" s="45" t="s">
        <v>32</v>
      </c>
      <c r="G21" s="47">
        <v>43</v>
      </c>
      <c r="H21" s="51">
        <v>42</v>
      </c>
      <c r="I21" s="48" t="s">
        <v>119</v>
      </c>
      <c r="J21" s="13"/>
    </row>
    <row r="22" spans="1:10" ht="14.25" x14ac:dyDescent="0.2">
      <c r="A22" s="45">
        <v>13</v>
      </c>
      <c r="B22" s="45" t="s">
        <v>71</v>
      </c>
      <c r="C22" s="45" t="s">
        <v>72</v>
      </c>
      <c r="D22" s="45" t="s">
        <v>73</v>
      </c>
      <c r="E22" s="46" t="s">
        <v>31</v>
      </c>
      <c r="F22" s="45" t="s">
        <v>32</v>
      </c>
      <c r="G22" s="47">
        <v>63</v>
      </c>
      <c r="H22" s="51">
        <v>62</v>
      </c>
      <c r="I22" s="48" t="s">
        <v>41</v>
      </c>
      <c r="J22" s="13"/>
    </row>
    <row r="23" spans="1:10" ht="14.25" x14ac:dyDescent="0.2">
      <c r="A23" s="45">
        <v>19</v>
      </c>
      <c r="B23" s="45" t="s">
        <v>89</v>
      </c>
      <c r="C23" s="45" t="s">
        <v>90</v>
      </c>
      <c r="D23" s="45" t="s">
        <v>73</v>
      </c>
      <c r="E23" s="46" t="s">
        <v>31</v>
      </c>
      <c r="F23" s="45" t="s">
        <v>32</v>
      </c>
      <c r="G23" s="47">
        <v>63</v>
      </c>
      <c r="H23" s="51">
        <v>62</v>
      </c>
      <c r="I23" s="48" t="s">
        <v>41</v>
      </c>
      <c r="J23" s="13"/>
    </row>
    <row r="24" spans="1:10" ht="14.25" x14ac:dyDescent="0.2">
      <c r="A24" s="45">
        <v>21</v>
      </c>
      <c r="B24" s="45" t="s">
        <v>94</v>
      </c>
      <c r="C24" s="45" t="s">
        <v>95</v>
      </c>
      <c r="D24" s="45" t="s">
        <v>73</v>
      </c>
      <c r="E24" s="46" t="s">
        <v>31</v>
      </c>
      <c r="F24" s="45" t="s">
        <v>32</v>
      </c>
      <c r="G24" s="47">
        <v>58</v>
      </c>
      <c r="H24" s="51">
        <v>58</v>
      </c>
      <c r="I24" s="48" t="s">
        <v>41</v>
      </c>
      <c r="J24" s="13"/>
    </row>
    <row r="25" spans="1:10" ht="14.25" x14ac:dyDescent="0.2">
      <c r="A25" s="45">
        <v>8</v>
      </c>
      <c r="B25" s="45" t="s">
        <v>55</v>
      </c>
      <c r="C25" s="45" t="s">
        <v>56</v>
      </c>
      <c r="D25" s="45" t="s">
        <v>57</v>
      </c>
      <c r="E25" s="46" t="s">
        <v>31</v>
      </c>
      <c r="F25" s="45" t="s">
        <v>32</v>
      </c>
      <c r="G25" s="47">
        <v>60</v>
      </c>
      <c r="H25" s="51">
        <v>60</v>
      </c>
      <c r="I25" s="48" t="s">
        <v>58</v>
      </c>
      <c r="J25" s="13"/>
    </row>
    <row r="26" spans="1:10" ht="14.25" x14ac:dyDescent="0.2">
      <c r="A26" s="45">
        <v>10</v>
      </c>
      <c r="B26" s="45" t="s">
        <v>62</v>
      </c>
      <c r="C26" s="45" t="s">
        <v>63</v>
      </c>
      <c r="D26" s="45" t="s">
        <v>57</v>
      </c>
      <c r="E26" s="46" t="s">
        <v>31</v>
      </c>
      <c r="F26" s="45" t="s">
        <v>32</v>
      </c>
      <c r="G26" s="47">
        <v>58</v>
      </c>
      <c r="H26" s="51">
        <v>58</v>
      </c>
      <c r="I26" s="48" t="s">
        <v>41</v>
      </c>
      <c r="J26" s="13"/>
    </row>
    <row r="27" spans="1:10" ht="14.25" x14ac:dyDescent="0.2">
      <c r="A27" s="45">
        <v>23</v>
      </c>
      <c r="B27" s="45" t="s">
        <v>100</v>
      </c>
      <c r="C27" s="45" t="s">
        <v>101</v>
      </c>
      <c r="D27" s="45" t="s">
        <v>57</v>
      </c>
      <c r="E27" s="45" t="s">
        <v>31</v>
      </c>
      <c r="F27" s="45" t="s">
        <v>32</v>
      </c>
      <c r="G27" s="47">
        <v>50</v>
      </c>
      <c r="H27" s="51">
        <v>49</v>
      </c>
      <c r="I27" s="48" t="s">
        <v>41</v>
      </c>
      <c r="J27" s="13"/>
    </row>
    <row r="28" spans="1:10" ht="14.25" x14ac:dyDescent="0.2">
      <c r="A28" s="45">
        <v>24</v>
      </c>
      <c r="B28" s="45" t="s">
        <v>102</v>
      </c>
      <c r="C28" s="45" t="s">
        <v>103</v>
      </c>
      <c r="D28" s="45" t="s">
        <v>57</v>
      </c>
      <c r="E28" s="45" t="s">
        <v>31</v>
      </c>
      <c r="F28" s="45" t="s">
        <v>32</v>
      </c>
      <c r="G28" s="47">
        <v>53</v>
      </c>
      <c r="H28" s="51">
        <v>52</v>
      </c>
      <c r="I28" s="48" t="s">
        <v>104</v>
      </c>
      <c r="J28" s="13"/>
    </row>
    <row r="29" spans="1:10" ht="14.25" x14ac:dyDescent="0.2">
      <c r="A29" s="45">
        <v>11</v>
      </c>
      <c r="B29" s="45" t="s">
        <v>64</v>
      </c>
      <c r="C29" s="45" t="s">
        <v>65</v>
      </c>
      <c r="D29" s="45" t="s">
        <v>66</v>
      </c>
      <c r="E29" s="46" t="s">
        <v>31</v>
      </c>
      <c r="F29" s="45" t="s">
        <v>32</v>
      </c>
      <c r="G29" s="47">
        <v>43</v>
      </c>
      <c r="H29" s="51">
        <v>42</v>
      </c>
      <c r="I29" s="48" t="s">
        <v>67</v>
      </c>
    </row>
    <row r="30" spans="1:10" ht="14.25" x14ac:dyDescent="0.2">
      <c r="A30" s="45">
        <v>9</v>
      </c>
      <c r="B30" s="45" t="s">
        <v>59</v>
      </c>
      <c r="C30" s="45" t="s">
        <v>60</v>
      </c>
      <c r="D30" s="45" t="s">
        <v>61</v>
      </c>
      <c r="E30" s="46" t="s">
        <v>31</v>
      </c>
      <c r="F30" s="45" t="s">
        <v>32</v>
      </c>
      <c r="G30" s="47">
        <v>43</v>
      </c>
      <c r="H30" s="51">
        <v>42</v>
      </c>
      <c r="I30" s="48" t="s">
        <v>41</v>
      </c>
    </row>
    <row r="31" spans="1:10" ht="14.25" x14ac:dyDescent="0.2">
      <c r="A31" s="45">
        <v>17</v>
      </c>
      <c r="B31" s="45" t="s">
        <v>84</v>
      </c>
      <c r="C31" s="45" t="s">
        <v>85</v>
      </c>
      <c r="D31" s="45" t="s">
        <v>61</v>
      </c>
      <c r="E31" s="46" t="s">
        <v>31</v>
      </c>
      <c r="F31" s="45" t="s">
        <v>32</v>
      </c>
      <c r="G31" s="47">
        <v>51</v>
      </c>
      <c r="H31" s="51">
        <v>51</v>
      </c>
      <c r="I31" s="48" t="s">
        <v>41</v>
      </c>
    </row>
    <row r="32" spans="1:10" ht="14.25" x14ac:dyDescent="0.2">
      <c r="A32" s="45">
        <v>32</v>
      </c>
      <c r="B32" s="45" t="s">
        <v>126</v>
      </c>
      <c r="C32" s="45" t="s">
        <v>127</v>
      </c>
      <c r="D32" s="45" t="s">
        <v>61</v>
      </c>
      <c r="E32" s="45" t="s">
        <v>31</v>
      </c>
      <c r="F32" s="45" t="s">
        <v>32</v>
      </c>
      <c r="G32" s="47">
        <v>49</v>
      </c>
      <c r="H32" s="51">
        <v>48</v>
      </c>
      <c r="I32" s="48" t="s">
        <v>128</v>
      </c>
    </row>
    <row r="33" spans="1:9" ht="14.25" x14ac:dyDescent="0.2">
      <c r="A33" s="45">
        <v>20</v>
      </c>
      <c r="B33" s="45" t="s">
        <v>91</v>
      </c>
      <c r="C33" s="45" t="s">
        <v>92</v>
      </c>
      <c r="D33" s="45" t="s">
        <v>93</v>
      </c>
      <c r="E33" s="46" t="s">
        <v>31</v>
      </c>
      <c r="F33" s="45" t="s">
        <v>32</v>
      </c>
      <c r="G33" s="47">
        <v>35</v>
      </c>
      <c r="H33" s="51">
        <v>35</v>
      </c>
      <c r="I33" s="48" t="s">
        <v>41</v>
      </c>
    </row>
    <row r="34" spans="1:9" ht="14.25" x14ac:dyDescent="0.2">
      <c r="A34" s="45">
        <v>4</v>
      </c>
      <c r="B34" s="45" t="s">
        <v>42</v>
      </c>
      <c r="C34" s="45" t="s">
        <v>43</v>
      </c>
      <c r="D34" s="45" t="s">
        <v>44</v>
      </c>
      <c r="E34" s="46" t="s">
        <v>31</v>
      </c>
      <c r="F34" s="45" t="s">
        <v>32</v>
      </c>
      <c r="G34" s="47">
        <v>65</v>
      </c>
      <c r="H34" s="51">
        <v>64</v>
      </c>
      <c r="I34" s="48" t="s">
        <v>45</v>
      </c>
    </row>
    <row r="35" spans="1:9" ht="14.25" x14ac:dyDescent="0.2">
      <c r="A35" s="45">
        <v>5</v>
      </c>
      <c r="B35" s="45" t="s">
        <v>46</v>
      </c>
      <c r="C35" s="45" t="s">
        <v>47</v>
      </c>
      <c r="D35" s="45" t="s">
        <v>44</v>
      </c>
      <c r="E35" s="46" t="s">
        <v>31</v>
      </c>
      <c r="F35" s="45" t="s">
        <v>32</v>
      </c>
      <c r="G35" s="47">
        <v>68</v>
      </c>
      <c r="H35" s="51">
        <v>68</v>
      </c>
      <c r="I35" s="48" t="s">
        <v>41</v>
      </c>
    </row>
    <row r="36" spans="1:9" ht="14.25" x14ac:dyDescent="0.2">
      <c r="A36" s="45">
        <v>6</v>
      </c>
      <c r="B36" s="45" t="s">
        <v>48</v>
      </c>
      <c r="C36" s="45" t="s">
        <v>49</v>
      </c>
      <c r="D36" s="45" t="s">
        <v>44</v>
      </c>
      <c r="E36" s="46" t="s">
        <v>31</v>
      </c>
      <c r="F36" s="45" t="s">
        <v>32</v>
      </c>
      <c r="G36" s="47">
        <v>63</v>
      </c>
      <c r="H36" s="51">
        <v>62</v>
      </c>
      <c r="I36" s="48" t="s">
        <v>50</v>
      </c>
    </row>
    <row r="37" spans="1:9" ht="14.25" x14ac:dyDescent="0.2">
      <c r="A37" s="45">
        <v>26</v>
      </c>
      <c r="B37" s="45" t="s">
        <v>108</v>
      </c>
      <c r="C37" s="45" t="s">
        <v>109</v>
      </c>
      <c r="D37" s="45" t="s">
        <v>44</v>
      </c>
      <c r="E37" s="45" t="s">
        <v>31</v>
      </c>
      <c r="F37" s="49" t="s">
        <v>32</v>
      </c>
      <c r="G37" s="47">
        <v>83</v>
      </c>
      <c r="H37" s="51">
        <v>82</v>
      </c>
      <c r="I37" s="48" t="s">
        <v>110</v>
      </c>
    </row>
    <row r="38" spans="1:9" ht="14.25" x14ac:dyDescent="0.2">
      <c r="A38" s="45">
        <v>1</v>
      </c>
      <c r="B38" s="45" t="s">
        <v>28</v>
      </c>
      <c r="C38" s="45" t="s">
        <v>29</v>
      </c>
      <c r="D38" s="45" t="s">
        <v>30</v>
      </c>
      <c r="E38" s="46" t="s">
        <v>31</v>
      </c>
      <c r="F38" s="45" t="s">
        <v>32</v>
      </c>
      <c r="G38" s="47">
        <v>67</v>
      </c>
      <c r="H38" s="51">
        <v>67</v>
      </c>
      <c r="I38" s="48" t="s">
        <v>33</v>
      </c>
    </row>
    <row r="39" spans="1:9" ht="14.25" x14ac:dyDescent="0.2">
      <c r="A39" s="45">
        <v>27</v>
      </c>
      <c r="B39" s="45" t="s">
        <v>111</v>
      </c>
      <c r="C39" s="45" t="s">
        <v>112</v>
      </c>
      <c r="D39" s="45" t="s">
        <v>30</v>
      </c>
      <c r="E39" s="45" t="s">
        <v>31</v>
      </c>
      <c r="F39" s="45" t="s">
        <v>32</v>
      </c>
      <c r="G39" s="47">
        <v>61</v>
      </c>
      <c r="H39" s="51">
        <v>61</v>
      </c>
      <c r="I39" s="48" t="s">
        <v>113</v>
      </c>
    </row>
    <row r="40" spans="1:9" ht="14.25" x14ac:dyDescent="0.2">
      <c r="A40" s="45">
        <v>22</v>
      </c>
      <c r="B40" s="45" t="s">
        <v>96</v>
      </c>
      <c r="C40" s="45" t="s">
        <v>97</v>
      </c>
      <c r="D40" s="45" t="s">
        <v>98</v>
      </c>
      <c r="E40" s="45" t="s">
        <v>31</v>
      </c>
      <c r="F40" s="45" t="s">
        <v>32</v>
      </c>
      <c r="G40" s="47">
        <v>67</v>
      </c>
      <c r="H40" s="51">
        <v>67</v>
      </c>
      <c r="I40" s="48" t="s">
        <v>99</v>
      </c>
    </row>
    <row r="41" spans="1:9" x14ac:dyDescent="0.2">
      <c r="A41" s="41"/>
      <c r="B41" s="41"/>
      <c r="C41" s="41"/>
      <c r="D41" s="41"/>
      <c r="E41" s="41"/>
      <c r="F41" s="41"/>
      <c r="G41" s="42"/>
      <c r="H41" s="42"/>
      <c r="I41" s="43" t="s">
        <v>133</v>
      </c>
    </row>
    <row r="42" spans="1:9" x14ac:dyDescent="0.2">
      <c r="A42" s="41"/>
      <c r="B42" s="41"/>
      <c r="C42" s="41"/>
      <c r="D42" s="41"/>
      <c r="E42" s="41"/>
      <c r="F42" s="41"/>
      <c r="G42" s="42"/>
      <c r="H42" s="42"/>
      <c r="I42" s="43"/>
    </row>
    <row r="43" spans="1:9" x14ac:dyDescent="0.2">
      <c r="A43" s="41"/>
      <c r="B43" s="41"/>
      <c r="C43" s="41"/>
      <c r="D43" s="41"/>
      <c r="E43" s="41"/>
      <c r="F43" s="41"/>
      <c r="G43" s="42"/>
      <c r="H43" s="42"/>
      <c r="I43" s="43"/>
    </row>
    <row r="44" spans="1:9" x14ac:dyDescent="0.2">
      <c r="A44" s="41"/>
      <c r="B44" s="41"/>
      <c r="C44" s="41"/>
      <c r="D44" s="41"/>
      <c r="E44" s="41"/>
      <c r="F44" s="41"/>
      <c r="G44" s="42"/>
      <c r="H44" s="42"/>
      <c r="I44" s="43"/>
    </row>
    <row r="45" spans="1:9" x14ac:dyDescent="0.2">
      <c r="A45" s="41"/>
      <c r="B45" s="41"/>
      <c r="C45" s="41"/>
      <c r="D45" s="41"/>
      <c r="E45" s="41"/>
      <c r="F45" s="41"/>
      <c r="G45" s="42"/>
      <c r="H45" s="42"/>
      <c r="I45" s="43"/>
    </row>
    <row r="46" spans="1:9" x14ac:dyDescent="0.2">
      <c r="A46" s="41"/>
      <c r="B46" s="41"/>
      <c r="C46" s="41"/>
      <c r="D46" s="41"/>
      <c r="E46" s="41"/>
      <c r="F46" s="41"/>
      <c r="G46" s="42"/>
      <c r="H46" s="42"/>
      <c r="I46" s="43"/>
    </row>
    <row r="47" spans="1:9" x14ac:dyDescent="0.2">
      <c r="A47" s="41"/>
      <c r="B47" s="41"/>
      <c r="C47" s="41"/>
      <c r="D47" s="41"/>
      <c r="E47" s="41"/>
      <c r="F47" s="41"/>
      <c r="G47" s="42"/>
      <c r="H47" s="42"/>
      <c r="I47" s="43"/>
    </row>
    <row r="48" spans="1:9" x14ac:dyDescent="0.2">
      <c r="A48" s="41"/>
      <c r="B48" s="41"/>
      <c r="C48" s="41"/>
      <c r="D48" s="41"/>
      <c r="E48" s="41"/>
      <c r="F48" s="41"/>
      <c r="G48" s="42"/>
      <c r="H48" s="42"/>
      <c r="I48" s="43"/>
    </row>
    <row r="49" spans="1:9" x14ac:dyDescent="0.2">
      <c r="A49" s="41"/>
      <c r="B49" s="41"/>
      <c r="C49" s="41"/>
      <c r="D49" s="41"/>
      <c r="E49" s="41"/>
      <c r="F49" s="41"/>
      <c r="G49" s="42"/>
      <c r="H49" s="42"/>
      <c r="I49" s="43"/>
    </row>
    <row r="50" spans="1:9" x14ac:dyDescent="0.2">
      <c r="A50" s="41"/>
      <c r="B50" s="41"/>
      <c r="C50" s="41"/>
      <c r="D50" s="41"/>
      <c r="E50" s="41"/>
      <c r="F50" s="41"/>
      <c r="G50" s="42"/>
      <c r="H50" s="42"/>
      <c r="I50" s="43"/>
    </row>
    <row r="51" spans="1:9" x14ac:dyDescent="0.2">
      <c r="A51" s="44"/>
      <c r="B51" s="44"/>
      <c r="C51" s="44"/>
      <c r="D51" s="21"/>
      <c r="E51" s="21"/>
      <c r="F51" s="21"/>
      <c r="G51" s="21"/>
      <c r="H51" s="21"/>
      <c r="I51" s="43"/>
    </row>
    <row r="52" spans="1:9" x14ac:dyDescent="0.2">
      <c r="A52" s="44"/>
      <c r="B52" s="44"/>
      <c r="C52" s="44"/>
      <c r="D52" s="21"/>
      <c r="E52" s="21"/>
      <c r="F52" s="21"/>
      <c r="G52" s="21"/>
      <c r="H52" s="21"/>
      <c r="I52" s="43"/>
    </row>
    <row r="53" spans="1:9" x14ac:dyDescent="0.2">
      <c r="A53" s="44"/>
      <c r="B53" s="44"/>
      <c r="C53" s="44"/>
      <c r="D53" s="21"/>
      <c r="E53" s="21"/>
      <c r="F53" s="21"/>
      <c r="G53" s="21"/>
      <c r="H53" s="21"/>
      <c r="I53" s="43"/>
    </row>
    <row r="54" spans="1:9" x14ac:dyDescent="0.2">
      <c r="A54" s="44"/>
      <c r="B54" s="44"/>
      <c r="C54" s="44"/>
      <c r="D54" s="21"/>
      <c r="E54" s="21"/>
      <c r="F54" s="21"/>
      <c r="G54" s="21"/>
      <c r="H54" s="21"/>
      <c r="I54" s="43"/>
    </row>
    <row r="55" spans="1:9" x14ac:dyDescent="0.2">
      <c r="A55" s="44"/>
      <c r="B55" s="44"/>
      <c r="C55" s="44"/>
      <c r="D55" s="21"/>
      <c r="E55" s="21"/>
      <c r="F55" s="21"/>
      <c r="G55" s="21"/>
      <c r="H55" s="21"/>
      <c r="I55" s="43"/>
    </row>
    <row r="56" spans="1:9" x14ac:dyDescent="0.2">
      <c r="A56" s="44"/>
      <c r="B56" s="44"/>
      <c r="C56" s="44"/>
      <c r="D56" s="21"/>
      <c r="E56" s="21"/>
      <c r="F56" s="21"/>
      <c r="G56" s="21"/>
      <c r="H56" s="21"/>
      <c r="I56" s="43"/>
    </row>
    <row r="57" spans="1:9" x14ac:dyDescent="0.2">
      <c r="A57" s="44"/>
      <c r="B57" s="44"/>
      <c r="C57" s="44"/>
      <c r="D57" s="21"/>
      <c r="E57" s="21"/>
      <c r="F57" s="21"/>
      <c r="G57" s="21"/>
      <c r="H57" s="21"/>
      <c r="I57" s="43"/>
    </row>
    <row r="58" spans="1:9" x14ac:dyDescent="0.2">
      <c r="A58" s="44"/>
      <c r="B58" s="44"/>
      <c r="C58" s="44"/>
      <c r="D58" s="21"/>
      <c r="E58" s="21"/>
      <c r="F58" s="21"/>
      <c r="G58" s="21"/>
      <c r="H58" s="21"/>
      <c r="I58" s="43"/>
    </row>
    <row r="59" spans="1:9" x14ac:dyDescent="0.2">
      <c r="A59" s="44"/>
      <c r="B59" s="44"/>
      <c r="C59" s="44"/>
      <c r="D59" s="21"/>
      <c r="E59" s="21"/>
      <c r="F59" s="21"/>
      <c r="G59" s="21"/>
      <c r="H59" s="21"/>
      <c r="I59" s="43"/>
    </row>
    <row r="60" spans="1:9" x14ac:dyDescent="0.2">
      <c r="A60" s="44"/>
      <c r="B60" s="44"/>
      <c r="C60" s="44"/>
      <c r="D60" s="21"/>
      <c r="E60" s="21"/>
      <c r="F60" s="21"/>
      <c r="G60" s="21"/>
      <c r="H60" s="21"/>
      <c r="I60" s="43"/>
    </row>
    <row r="61" spans="1:9" x14ac:dyDescent="0.2">
      <c r="A61" s="44"/>
      <c r="B61" s="44"/>
      <c r="C61" s="44"/>
      <c r="D61" s="21"/>
      <c r="E61" s="21"/>
      <c r="F61" s="21"/>
      <c r="G61" s="21"/>
      <c r="H61" s="21"/>
      <c r="I61" s="43"/>
    </row>
    <row r="62" spans="1:9" x14ac:dyDescent="0.2">
      <c r="A62" s="44"/>
      <c r="B62" s="44"/>
      <c r="C62" s="44"/>
      <c r="D62" s="21"/>
      <c r="E62" s="21"/>
      <c r="F62" s="21"/>
      <c r="G62" s="21"/>
      <c r="H62" s="21"/>
      <c r="I62" s="43"/>
    </row>
    <row r="63" spans="1:9" x14ac:dyDescent="0.2">
      <c r="A63" s="44"/>
      <c r="B63" s="44"/>
      <c r="C63" s="44"/>
      <c r="D63" s="21"/>
      <c r="E63" s="21"/>
      <c r="F63" s="21"/>
      <c r="G63" s="21"/>
      <c r="H63" s="21"/>
      <c r="I63" s="43"/>
    </row>
    <row r="64" spans="1:9" x14ac:dyDescent="0.2">
      <c r="A64" s="44"/>
      <c r="B64" s="44"/>
      <c r="C64" s="44"/>
      <c r="D64" s="21"/>
      <c r="E64" s="21"/>
      <c r="F64" s="21"/>
      <c r="G64" s="21"/>
      <c r="H64" s="21"/>
      <c r="I64" s="43"/>
    </row>
    <row r="65" spans="1:9" x14ac:dyDescent="0.2">
      <c r="A65" s="44"/>
      <c r="B65" s="44"/>
      <c r="C65" s="44"/>
      <c r="D65" s="21"/>
      <c r="E65" s="21"/>
      <c r="F65" s="21"/>
      <c r="G65" s="21"/>
      <c r="H65" s="21"/>
      <c r="I65" s="43"/>
    </row>
    <row r="66" spans="1:9" x14ac:dyDescent="0.2">
      <c r="A66" s="44"/>
      <c r="B66" s="44"/>
      <c r="C66" s="44"/>
      <c r="D66" s="21"/>
      <c r="E66" s="21"/>
      <c r="F66" s="21"/>
      <c r="G66" s="21"/>
      <c r="H66" s="21"/>
      <c r="I66" s="43"/>
    </row>
    <row r="67" spans="1:9" x14ac:dyDescent="0.2">
      <c r="A67" s="44"/>
      <c r="B67" s="44"/>
      <c r="C67" s="44"/>
      <c r="D67" s="21"/>
      <c r="E67" s="21"/>
      <c r="F67" s="21"/>
      <c r="G67" s="21"/>
      <c r="H67" s="21"/>
      <c r="I67" s="43"/>
    </row>
    <row r="68" spans="1:9" x14ac:dyDescent="0.2">
      <c r="A68" s="44"/>
      <c r="B68" s="44"/>
      <c r="C68" s="44"/>
      <c r="D68" s="21"/>
      <c r="E68" s="21"/>
      <c r="F68" s="21"/>
      <c r="G68" s="21"/>
      <c r="H68" s="21"/>
      <c r="I68" s="43"/>
    </row>
    <row r="69" spans="1:9" x14ac:dyDescent="0.2">
      <c r="A69" s="44"/>
      <c r="B69" s="44"/>
      <c r="C69" s="44"/>
      <c r="D69" s="21"/>
      <c r="E69" s="21"/>
      <c r="F69" s="21"/>
      <c r="G69" s="21"/>
      <c r="H69" s="21"/>
      <c r="I69" s="43"/>
    </row>
    <row r="70" spans="1:9" x14ac:dyDescent="0.2">
      <c r="A70" s="44"/>
      <c r="B70" s="44"/>
      <c r="C70" s="44"/>
      <c r="D70" s="21"/>
      <c r="E70" s="21"/>
      <c r="F70" s="21"/>
      <c r="G70" s="21"/>
      <c r="H70" s="21"/>
      <c r="I70" s="43"/>
    </row>
    <row r="71" spans="1:9" x14ac:dyDescent="0.2">
      <c r="A71" s="44"/>
      <c r="B71" s="44"/>
      <c r="C71" s="44"/>
      <c r="D71" s="21"/>
      <c r="E71" s="21"/>
      <c r="F71" s="21"/>
      <c r="G71" s="21"/>
      <c r="H71" s="21"/>
      <c r="I71" s="43"/>
    </row>
    <row r="72" spans="1:9" x14ac:dyDescent="0.2">
      <c r="A72" s="44"/>
      <c r="B72" s="44"/>
      <c r="C72" s="44"/>
      <c r="D72" s="21"/>
      <c r="E72" s="21"/>
      <c r="F72" s="21"/>
      <c r="G72" s="21"/>
      <c r="H72" s="21"/>
      <c r="I72" s="43"/>
    </row>
    <row r="73" spans="1:9" x14ac:dyDescent="0.2">
      <c r="A73" s="44"/>
      <c r="B73" s="44"/>
      <c r="C73" s="44"/>
      <c r="D73" s="21"/>
      <c r="E73" s="21"/>
      <c r="F73" s="21"/>
      <c r="G73" s="21"/>
      <c r="H73" s="21"/>
      <c r="I73" s="43"/>
    </row>
    <row r="74" spans="1:9" x14ac:dyDescent="0.2">
      <c r="A74" s="44"/>
      <c r="B74" s="44"/>
      <c r="C74" s="44"/>
      <c r="D74" s="21"/>
      <c r="E74" s="21"/>
      <c r="F74" s="21"/>
      <c r="G74" s="21"/>
      <c r="H74" s="21"/>
      <c r="I74" s="43"/>
    </row>
    <row r="75" spans="1:9" x14ac:dyDescent="0.2">
      <c r="A75" s="44"/>
      <c r="B75" s="44"/>
      <c r="C75" s="44"/>
      <c r="D75" s="21"/>
      <c r="E75" s="21"/>
      <c r="F75" s="21"/>
      <c r="G75" s="21"/>
      <c r="H75" s="21"/>
      <c r="I75" s="43"/>
    </row>
    <row r="76" spans="1:9" x14ac:dyDescent="0.2">
      <c r="A76" s="44"/>
      <c r="B76" s="44"/>
      <c r="C76" s="44"/>
      <c r="D76" s="21"/>
      <c r="E76" s="21"/>
      <c r="F76" s="21"/>
      <c r="G76" s="21"/>
      <c r="H76" s="21"/>
      <c r="I76" s="43"/>
    </row>
    <row r="77" spans="1:9" x14ac:dyDescent="0.2">
      <c r="A77" s="44"/>
      <c r="B77" s="44"/>
      <c r="C77" s="44"/>
      <c r="D77" s="21"/>
      <c r="E77" s="21"/>
      <c r="F77" s="21"/>
      <c r="G77" s="21"/>
      <c r="H77" s="21"/>
      <c r="I77" s="43"/>
    </row>
    <row r="78" spans="1:9" x14ac:dyDescent="0.2">
      <c r="A78" s="44"/>
      <c r="B78" s="44"/>
      <c r="C78" s="44"/>
      <c r="D78" s="21"/>
      <c r="E78" s="21"/>
      <c r="F78" s="21"/>
      <c r="G78" s="21"/>
      <c r="H78" s="21"/>
      <c r="I78" s="43"/>
    </row>
    <row r="79" spans="1:9" x14ac:dyDescent="0.2">
      <c r="A79" s="44"/>
      <c r="B79" s="44"/>
      <c r="C79" s="44"/>
      <c r="D79" s="21"/>
      <c r="E79" s="21"/>
      <c r="F79" s="21"/>
      <c r="G79" s="21"/>
      <c r="H79" s="21"/>
      <c r="I79" s="43"/>
    </row>
    <row r="80" spans="1:9" x14ac:dyDescent="0.2">
      <c r="A80" s="44"/>
      <c r="B80" s="44"/>
      <c r="C80" s="44"/>
      <c r="D80" s="21"/>
      <c r="E80" s="21"/>
      <c r="F80" s="21"/>
      <c r="G80" s="21"/>
      <c r="H80" s="21"/>
      <c r="I80" s="43"/>
    </row>
    <row r="81" spans="1:9" x14ac:dyDescent="0.2">
      <c r="A81" s="44"/>
      <c r="B81" s="44"/>
      <c r="C81" s="44"/>
      <c r="D81" s="21"/>
      <c r="E81" s="21"/>
      <c r="F81" s="21"/>
      <c r="G81" s="21"/>
      <c r="H81" s="21"/>
      <c r="I81" s="43"/>
    </row>
    <row r="82" spans="1:9" x14ac:dyDescent="0.2">
      <c r="A82" s="44"/>
      <c r="B82" s="44"/>
      <c r="C82" s="44"/>
      <c r="D82" s="21"/>
      <c r="E82" s="21"/>
      <c r="F82" s="21"/>
      <c r="G82" s="21"/>
      <c r="H82" s="21"/>
      <c r="I82" s="43"/>
    </row>
    <row r="83" spans="1:9" x14ac:dyDescent="0.2">
      <c r="A83" s="44"/>
      <c r="B83" s="44"/>
      <c r="C83" s="44"/>
      <c r="D83" s="21"/>
      <c r="E83" s="21"/>
      <c r="F83" s="21"/>
      <c r="G83" s="21"/>
      <c r="H83" s="21"/>
      <c r="I83" s="43"/>
    </row>
    <row r="84" spans="1:9" x14ac:dyDescent="0.2">
      <c r="A84" s="44"/>
      <c r="B84" s="44"/>
      <c r="C84" s="44"/>
      <c r="D84" s="21"/>
      <c r="E84" s="21"/>
      <c r="F84" s="21"/>
      <c r="G84" s="21"/>
      <c r="H84" s="21"/>
      <c r="I84" s="43"/>
    </row>
    <row r="85" spans="1:9" x14ac:dyDescent="0.2">
      <c r="A85" s="44"/>
      <c r="B85" s="44"/>
      <c r="C85" s="44"/>
      <c r="D85" s="21"/>
      <c r="E85" s="21"/>
      <c r="F85" s="21"/>
      <c r="G85" s="21"/>
      <c r="H85" s="21"/>
      <c r="I85" s="43"/>
    </row>
    <row r="86" spans="1:9" x14ac:dyDescent="0.2">
      <c r="A86" s="44"/>
      <c r="B86" s="44"/>
      <c r="C86" s="44"/>
      <c r="D86" s="21"/>
      <c r="E86" s="21"/>
      <c r="F86" s="21"/>
      <c r="G86" s="21"/>
      <c r="H86" s="21"/>
      <c r="I86" s="43"/>
    </row>
    <row r="87" spans="1:9" x14ac:dyDescent="0.2">
      <c r="A87" s="44"/>
      <c r="B87" s="44"/>
      <c r="C87" s="44"/>
      <c r="D87" s="21"/>
      <c r="E87" s="21"/>
      <c r="F87" s="21"/>
      <c r="G87" s="21"/>
      <c r="H87" s="21"/>
      <c r="I87" s="43"/>
    </row>
    <row r="88" spans="1:9" x14ac:dyDescent="0.2">
      <c r="A88" s="44"/>
      <c r="B88" s="44"/>
      <c r="C88" s="44"/>
      <c r="D88" s="21"/>
      <c r="E88" s="21"/>
      <c r="F88" s="21"/>
      <c r="G88" s="21"/>
      <c r="H88" s="21"/>
      <c r="I88" s="43"/>
    </row>
    <row r="89" spans="1:9" x14ac:dyDescent="0.2">
      <c r="A89" s="44"/>
      <c r="B89" s="44"/>
      <c r="C89" s="44"/>
      <c r="D89" s="21"/>
      <c r="E89" s="21"/>
      <c r="F89" s="21"/>
      <c r="G89" s="21"/>
      <c r="H89" s="21"/>
      <c r="I89" s="43"/>
    </row>
    <row r="90" spans="1:9" x14ac:dyDescent="0.2">
      <c r="A90" s="44"/>
      <c r="B90" s="44"/>
      <c r="C90" s="44"/>
      <c r="D90" s="21"/>
      <c r="E90" s="21"/>
      <c r="F90" s="21"/>
      <c r="G90" s="21"/>
      <c r="H90" s="21"/>
      <c r="I90" s="43"/>
    </row>
    <row r="91" spans="1:9" x14ac:dyDescent="0.2">
      <c r="A91" s="44"/>
      <c r="B91" s="44"/>
      <c r="C91" s="44"/>
      <c r="D91" s="21"/>
      <c r="E91" s="21"/>
      <c r="F91" s="21"/>
      <c r="G91" s="21"/>
      <c r="H91" s="21"/>
      <c r="I91" s="43"/>
    </row>
    <row r="92" spans="1:9" x14ac:dyDescent="0.2">
      <c r="A92" s="44"/>
      <c r="B92" s="44"/>
      <c r="C92" s="44"/>
      <c r="D92" s="21"/>
      <c r="E92" s="21"/>
      <c r="F92" s="21"/>
      <c r="G92" s="21"/>
      <c r="H92" s="21"/>
      <c r="I92" s="43"/>
    </row>
    <row r="93" spans="1:9" x14ac:dyDescent="0.2">
      <c r="A93" s="44"/>
      <c r="B93" s="44"/>
      <c r="C93" s="44"/>
      <c r="D93" s="21"/>
      <c r="E93" s="21"/>
      <c r="F93" s="21"/>
      <c r="G93" s="21"/>
      <c r="H93" s="21"/>
      <c r="I93" s="43"/>
    </row>
    <row r="94" spans="1:9" x14ac:dyDescent="0.2">
      <c r="A94" s="44"/>
      <c r="B94" s="44"/>
      <c r="C94" s="44"/>
      <c r="D94" s="21"/>
      <c r="E94" s="21"/>
      <c r="F94" s="21"/>
      <c r="G94" s="21"/>
      <c r="H94" s="21"/>
      <c r="I94" s="43"/>
    </row>
    <row r="95" spans="1:9" x14ac:dyDescent="0.2">
      <c r="A95" s="44"/>
      <c r="B95" s="44"/>
      <c r="C95" s="44"/>
      <c r="D95" s="21"/>
      <c r="E95" s="21"/>
      <c r="F95" s="21"/>
      <c r="G95" s="21"/>
      <c r="H95" s="21"/>
      <c r="I95" s="43"/>
    </row>
    <row r="96" spans="1:9" x14ac:dyDescent="0.2">
      <c r="A96" s="44"/>
      <c r="B96" s="44"/>
      <c r="C96" s="44"/>
      <c r="D96" s="21"/>
      <c r="E96" s="21"/>
      <c r="F96" s="21"/>
      <c r="G96" s="21"/>
      <c r="H96" s="21"/>
      <c r="I96" s="43"/>
    </row>
    <row r="97" spans="1:9" x14ac:dyDescent="0.2">
      <c r="A97" s="44"/>
      <c r="B97" s="44"/>
      <c r="C97" s="44"/>
      <c r="D97" s="21"/>
      <c r="E97" s="21"/>
      <c r="F97" s="21"/>
      <c r="G97" s="21"/>
      <c r="H97" s="21"/>
      <c r="I97" s="43"/>
    </row>
    <row r="98" spans="1:9" x14ac:dyDescent="0.2">
      <c r="A98" s="44"/>
      <c r="B98" s="44"/>
      <c r="C98" s="44"/>
      <c r="D98" s="21"/>
      <c r="E98" s="21"/>
      <c r="F98" s="21"/>
      <c r="G98" s="21"/>
      <c r="H98" s="21"/>
      <c r="I98" s="43"/>
    </row>
    <row r="99" spans="1:9" x14ac:dyDescent="0.2">
      <c r="A99" s="44"/>
      <c r="B99" s="44"/>
      <c r="C99" s="44"/>
      <c r="D99" s="21"/>
      <c r="E99" s="21"/>
      <c r="F99" s="21"/>
      <c r="G99" s="21"/>
      <c r="H99" s="21"/>
      <c r="I99" s="43"/>
    </row>
    <row r="100" spans="1:9" x14ac:dyDescent="0.2">
      <c r="A100" s="2"/>
      <c r="B100" s="2"/>
      <c r="C100" s="2"/>
    </row>
    <row r="101" spans="1:9" x14ac:dyDescent="0.2">
      <c r="A101" s="2"/>
      <c r="B101" s="2"/>
      <c r="C101" s="2"/>
    </row>
    <row r="102" spans="1:9" x14ac:dyDescent="0.2">
      <c r="A102" s="2"/>
      <c r="B102" s="2"/>
      <c r="C102" s="2"/>
    </row>
    <row r="103" spans="1:9" x14ac:dyDescent="0.2">
      <c r="A103" s="2"/>
      <c r="B103" s="2"/>
      <c r="C103" s="2"/>
    </row>
    <row r="104" spans="1:9" x14ac:dyDescent="0.2">
      <c r="A104" s="2"/>
      <c r="B104" s="2"/>
      <c r="C104" s="2"/>
    </row>
    <row r="105" spans="1:9" x14ac:dyDescent="0.2">
      <c r="A105" s="2"/>
      <c r="B105" s="2"/>
      <c r="C105" s="2"/>
    </row>
    <row r="106" spans="1:9" x14ac:dyDescent="0.2">
      <c r="A106" s="2"/>
      <c r="B106" s="2"/>
      <c r="C106" s="2"/>
    </row>
    <row r="107" spans="1:9" x14ac:dyDescent="0.2">
      <c r="A107" s="2"/>
      <c r="B107" s="2"/>
      <c r="C107" s="2"/>
    </row>
    <row r="108" spans="1:9" x14ac:dyDescent="0.2">
      <c r="A108" s="2"/>
      <c r="B108" s="2"/>
      <c r="C108" s="2"/>
    </row>
    <row r="109" spans="1:9" x14ac:dyDescent="0.2">
      <c r="A109" s="2"/>
      <c r="B109" s="2"/>
      <c r="C109" s="2"/>
    </row>
    <row r="110" spans="1:9" x14ac:dyDescent="0.2">
      <c r="A110" s="2"/>
      <c r="B110" s="2"/>
      <c r="C110" s="2"/>
    </row>
    <row r="111" spans="1:9" x14ac:dyDescent="0.2">
      <c r="A111" s="2"/>
      <c r="B111" s="2"/>
      <c r="C111" s="2"/>
    </row>
    <row r="112" spans="1:9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  <row r="127" spans="1:3" x14ac:dyDescent="0.2">
      <c r="A127" s="2"/>
      <c r="B127" s="2"/>
      <c r="C127" s="2"/>
    </row>
    <row r="128" spans="1:3" x14ac:dyDescent="0.2">
      <c r="A128" s="2"/>
      <c r="B128" s="2"/>
      <c r="C128" s="2"/>
    </row>
    <row r="129" spans="1:3" x14ac:dyDescent="0.2">
      <c r="A129" s="2"/>
      <c r="B129" s="2"/>
      <c r="C129" s="2"/>
    </row>
    <row r="130" spans="1:3" x14ac:dyDescent="0.2">
      <c r="A130" s="2"/>
      <c r="B130" s="2"/>
      <c r="C130" s="2"/>
    </row>
    <row r="131" spans="1:3" x14ac:dyDescent="0.2">
      <c r="A131" s="2"/>
      <c r="B131" s="2"/>
      <c r="C131" s="2"/>
    </row>
    <row r="132" spans="1:3" x14ac:dyDescent="0.2">
      <c r="A132" s="2"/>
      <c r="B132" s="2"/>
      <c r="C132" s="2"/>
    </row>
    <row r="133" spans="1:3" x14ac:dyDescent="0.2">
      <c r="A133" s="2"/>
      <c r="B133" s="2"/>
      <c r="C133" s="2"/>
    </row>
    <row r="134" spans="1:3" x14ac:dyDescent="0.2">
      <c r="A134" s="2"/>
      <c r="B134" s="2"/>
      <c r="C134" s="2"/>
    </row>
    <row r="135" spans="1:3" x14ac:dyDescent="0.2">
      <c r="A135" s="2"/>
      <c r="B135" s="2"/>
      <c r="C135" s="2"/>
    </row>
    <row r="136" spans="1:3" x14ac:dyDescent="0.2">
      <c r="A136" s="2"/>
      <c r="B136" s="2"/>
      <c r="C136" s="2"/>
    </row>
    <row r="137" spans="1:3" x14ac:dyDescent="0.2">
      <c r="A137" s="2"/>
      <c r="B137" s="2"/>
      <c r="C137" s="2"/>
    </row>
    <row r="138" spans="1:3" x14ac:dyDescent="0.2">
      <c r="A138" s="2"/>
      <c r="B138" s="2"/>
      <c r="C138" s="2"/>
    </row>
    <row r="139" spans="1:3" x14ac:dyDescent="0.2">
      <c r="A139" s="2"/>
      <c r="B139" s="2"/>
      <c r="C139" s="2"/>
    </row>
    <row r="140" spans="1:3" x14ac:dyDescent="0.2">
      <c r="A140" s="2"/>
      <c r="B140" s="2"/>
      <c r="C140" s="2"/>
    </row>
    <row r="141" spans="1:3" x14ac:dyDescent="0.2">
      <c r="A141" s="2"/>
      <c r="B141" s="2"/>
      <c r="C141" s="2"/>
    </row>
    <row r="142" spans="1:3" x14ac:dyDescent="0.2">
      <c r="A142" s="2"/>
      <c r="B142" s="2"/>
      <c r="C142" s="2"/>
    </row>
    <row r="143" spans="1:3" x14ac:dyDescent="0.2">
      <c r="A143" s="2"/>
      <c r="B143" s="2"/>
      <c r="C143" s="2"/>
    </row>
    <row r="144" spans="1:3" x14ac:dyDescent="0.2">
      <c r="A144" s="2"/>
      <c r="B144" s="2"/>
      <c r="C144" s="2"/>
    </row>
    <row r="145" spans="1:3" x14ac:dyDescent="0.2">
      <c r="A145" s="2"/>
      <c r="B145" s="2"/>
      <c r="C145" s="2"/>
    </row>
    <row r="146" spans="1:3" x14ac:dyDescent="0.2">
      <c r="A146" s="2"/>
      <c r="B146" s="2"/>
      <c r="C146" s="2"/>
    </row>
    <row r="147" spans="1:3" x14ac:dyDescent="0.2">
      <c r="A147" s="2"/>
      <c r="B147" s="2"/>
      <c r="C147" s="2"/>
    </row>
    <row r="148" spans="1:3" x14ac:dyDescent="0.2">
      <c r="A148" s="2"/>
      <c r="B148" s="2"/>
      <c r="C148" s="2"/>
    </row>
    <row r="149" spans="1:3" x14ac:dyDescent="0.2">
      <c r="A149" s="2"/>
      <c r="B149" s="2"/>
      <c r="C149" s="2"/>
    </row>
    <row r="150" spans="1:3" x14ac:dyDescent="0.2">
      <c r="A150" s="2"/>
      <c r="B150" s="2"/>
      <c r="C150" s="2"/>
    </row>
    <row r="151" spans="1:3" x14ac:dyDescent="0.2">
      <c r="A151" s="2"/>
      <c r="B151" s="2"/>
      <c r="C151" s="2"/>
    </row>
    <row r="152" spans="1:3" x14ac:dyDescent="0.2">
      <c r="A152" s="2"/>
      <c r="B152" s="2"/>
      <c r="C152" s="2"/>
    </row>
    <row r="153" spans="1:3" x14ac:dyDescent="0.2">
      <c r="A153" s="2"/>
      <c r="B153" s="2"/>
      <c r="C153" s="2"/>
    </row>
    <row r="154" spans="1:3" x14ac:dyDescent="0.2">
      <c r="A154" s="2"/>
      <c r="B154" s="2"/>
      <c r="C154" s="2"/>
    </row>
    <row r="155" spans="1:3" x14ac:dyDescent="0.2">
      <c r="A155" s="2"/>
      <c r="B155" s="2"/>
      <c r="C155" s="2"/>
    </row>
    <row r="156" spans="1:3" x14ac:dyDescent="0.2">
      <c r="A156" s="2"/>
      <c r="B156" s="2"/>
      <c r="C156" s="2"/>
    </row>
    <row r="157" spans="1:3" x14ac:dyDescent="0.2">
      <c r="A157" s="2"/>
      <c r="B157" s="2"/>
      <c r="C157" s="2"/>
    </row>
    <row r="158" spans="1:3" x14ac:dyDescent="0.2">
      <c r="A158" s="2"/>
      <c r="B158" s="2"/>
      <c r="C158" s="2"/>
    </row>
    <row r="159" spans="1:3" x14ac:dyDescent="0.2">
      <c r="A159" s="2"/>
      <c r="B159" s="2"/>
      <c r="C159" s="2"/>
    </row>
    <row r="160" spans="1:3" x14ac:dyDescent="0.2">
      <c r="A160" s="2"/>
      <c r="B160" s="2"/>
      <c r="C160" s="2"/>
    </row>
    <row r="161" spans="1:3" x14ac:dyDescent="0.2">
      <c r="A161" s="2"/>
      <c r="B161" s="2"/>
      <c r="C161" s="2"/>
    </row>
    <row r="162" spans="1:3" x14ac:dyDescent="0.2">
      <c r="A162" s="2"/>
      <c r="B162" s="2"/>
      <c r="C162" s="2"/>
    </row>
    <row r="163" spans="1:3" x14ac:dyDescent="0.2">
      <c r="A163" s="2"/>
      <c r="B163" s="2"/>
      <c r="C163" s="2"/>
    </row>
    <row r="164" spans="1:3" x14ac:dyDescent="0.2">
      <c r="A164" s="2"/>
      <c r="B164" s="2"/>
      <c r="C164" s="2"/>
    </row>
    <row r="165" spans="1:3" x14ac:dyDescent="0.2">
      <c r="A165" s="2"/>
      <c r="B165" s="2"/>
      <c r="C165" s="2"/>
    </row>
    <row r="166" spans="1:3" x14ac:dyDescent="0.2">
      <c r="A166" s="2"/>
      <c r="B166" s="2"/>
      <c r="C166" s="2"/>
    </row>
    <row r="167" spans="1:3" x14ac:dyDescent="0.2">
      <c r="A167" s="2"/>
      <c r="B167" s="2"/>
      <c r="C167" s="2"/>
    </row>
    <row r="168" spans="1:3" x14ac:dyDescent="0.2">
      <c r="A168" s="2"/>
      <c r="B168" s="2"/>
      <c r="C168" s="2"/>
    </row>
    <row r="169" spans="1:3" x14ac:dyDescent="0.2">
      <c r="A169" s="2"/>
      <c r="B169" s="2"/>
      <c r="C169" s="2"/>
    </row>
    <row r="170" spans="1:3" x14ac:dyDescent="0.2">
      <c r="A170" s="2"/>
      <c r="B170" s="2"/>
      <c r="C170" s="2"/>
    </row>
    <row r="171" spans="1:3" x14ac:dyDescent="0.2">
      <c r="A171" s="2"/>
      <c r="B171" s="2"/>
      <c r="C171" s="2"/>
    </row>
    <row r="172" spans="1:3" x14ac:dyDescent="0.2">
      <c r="A172" s="2"/>
      <c r="B172" s="2"/>
      <c r="C172" s="2"/>
    </row>
    <row r="173" spans="1:3" x14ac:dyDescent="0.2">
      <c r="A173" s="2"/>
      <c r="B173" s="2"/>
      <c r="C173" s="2"/>
    </row>
    <row r="174" spans="1:3" x14ac:dyDescent="0.2">
      <c r="A174" s="2"/>
      <c r="B174" s="2"/>
      <c r="C174" s="2"/>
    </row>
    <row r="175" spans="1:3" x14ac:dyDescent="0.2">
      <c r="A175" s="2"/>
      <c r="B175" s="2"/>
      <c r="C175" s="2"/>
    </row>
    <row r="176" spans="1:3" x14ac:dyDescent="0.2">
      <c r="A176" s="2"/>
      <c r="B176" s="2"/>
      <c r="C176" s="2"/>
    </row>
    <row r="177" spans="1:3" x14ac:dyDescent="0.2">
      <c r="A177" s="2"/>
      <c r="B177" s="2"/>
      <c r="C177" s="2"/>
    </row>
    <row r="178" spans="1:3" x14ac:dyDescent="0.2">
      <c r="A178" s="2"/>
      <c r="B178" s="2"/>
      <c r="C178" s="2"/>
    </row>
    <row r="179" spans="1:3" x14ac:dyDescent="0.2">
      <c r="A179" s="2"/>
      <c r="B179" s="2"/>
      <c r="C179" s="2"/>
    </row>
    <row r="180" spans="1:3" x14ac:dyDescent="0.2">
      <c r="A180" s="2"/>
      <c r="B180" s="2"/>
      <c r="C180" s="2"/>
    </row>
    <row r="181" spans="1:3" x14ac:dyDescent="0.2">
      <c r="A181" s="2"/>
      <c r="B181" s="2"/>
      <c r="C181" s="2"/>
    </row>
    <row r="182" spans="1:3" x14ac:dyDescent="0.2">
      <c r="A182" s="2"/>
      <c r="B182" s="2"/>
      <c r="C182" s="2"/>
    </row>
    <row r="183" spans="1:3" x14ac:dyDescent="0.2">
      <c r="A183" s="2"/>
      <c r="B183" s="2"/>
      <c r="C183" s="2"/>
    </row>
    <row r="184" spans="1:3" x14ac:dyDescent="0.2">
      <c r="A184" s="2"/>
      <c r="B184" s="2"/>
      <c r="C184" s="2"/>
    </row>
    <row r="185" spans="1:3" x14ac:dyDescent="0.2">
      <c r="A185" s="2"/>
      <c r="B185" s="2"/>
      <c r="C185" s="2"/>
    </row>
    <row r="186" spans="1:3" x14ac:dyDescent="0.2">
      <c r="A186" s="2"/>
      <c r="B186" s="2"/>
      <c r="C186" s="2"/>
    </row>
    <row r="187" spans="1:3" x14ac:dyDescent="0.2">
      <c r="A187" s="2"/>
      <c r="B187" s="2"/>
      <c r="C187" s="2"/>
    </row>
    <row r="188" spans="1:3" x14ac:dyDescent="0.2">
      <c r="A188" s="2"/>
      <c r="B188" s="2"/>
      <c r="C188" s="2"/>
    </row>
    <row r="189" spans="1:3" x14ac:dyDescent="0.2">
      <c r="A189" s="2"/>
      <c r="B189" s="2"/>
      <c r="C189" s="2"/>
    </row>
    <row r="190" spans="1:3" x14ac:dyDescent="0.2">
      <c r="A190" s="2"/>
      <c r="B190" s="2"/>
      <c r="C190" s="2"/>
    </row>
    <row r="191" spans="1:3" x14ac:dyDescent="0.2">
      <c r="A191" s="2"/>
      <c r="B191" s="2"/>
      <c r="C191" s="2"/>
    </row>
    <row r="192" spans="1:3" x14ac:dyDescent="0.2">
      <c r="A192" s="2"/>
      <c r="B192" s="2"/>
      <c r="C192" s="2"/>
    </row>
    <row r="193" spans="1:3" x14ac:dyDescent="0.2">
      <c r="A193" s="2"/>
      <c r="B193" s="2"/>
      <c r="C193" s="2"/>
    </row>
    <row r="194" spans="1:3" x14ac:dyDescent="0.2">
      <c r="A194" s="2"/>
      <c r="B194" s="2"/>
      <c r="C194" s="2"/>
    </row>
    <row r="195" spans="1:3" x14ac:dyDescent="0.2">
      <c r="A195" s="2"/>
      <c r="B195" s="2"/>
      <c r="C195" s="2"/>
    </row>
    <row r="196" spans="1:3" x14ac:dyDescent="0.2">
      <c r="A196" s="2"/>
      <c r="B196" s="2"/>
      <c r="C196" s="2"/>
    </row>
    <row r="197" spans="1:3" x14ac:dyDescent="0.2">
      <c r="A197" s="2"/>
      <c r="B197" s="2"/>
      <c r="C197" s="2"/>
    </row>
    <row r="198" spans="1:3" x14ac:dyDescent="0.2">
      <c r="A198" s="2"/>
      <c r="B198" s="2"/>
      <c r="C198" s="2"/>
    </row>
    <row r="199" spans="1:3" x14ac:dyDescent="0.2">
      <c r="A199" s="2"/>
      <c r="B199" s="2"/>
      <c r="C199" s="2"/>
    </row>
    <row r="200" spans="1:3" x14ac:dyDescent="0.2">
      <c r="A200" s="2"/>
      <c r="B200" s="2"/>
      <c r="C200" s="2"/>
    </row>
    <row r="201" spans="1:3" x14ac:dyDescent="0.2">
      <c r="A201" s="2"/>
      <c r="B201" s="2"/>
      <c r="C201" s="2"/>
    </row>
    <row r="202" spans="1:3" x14ac:dyDescent="0.2">
      <c r="A202" s="2"/>
      <c r="B202" s="2"/>
      <c r="C202" s="2"/>
    </row>
    <row r="203" spans="1:3" x14ac:dyDescent="0.2">
      <c r="A203" s="2"/>
      <c r="B203" s="2"/>
      <c r="C203" s="2"/>
    </row>
    <row r="204" spans="1:3" x14ac:dyDescent="0.2">
      <c r="A204" s="2"/>
      <c r="B204" s="2"/>
      <c r="C204" s="2"/>
    </row>
    <row r="205" spans="1:3" x14ac:dyDescent="0.2">
      <c r="A205" s="2"/>
      <c r="B205" s="2"/>
      <c r="C205" s="2"/>
    </row>
    <row r="206" spans="1:3" x14ac:dyDescent="0.2">
      <c r="A206" s="2"/>
      <c r="B206" s="2"/>
      <c r="C206" s="2"/>
    </row>
    <row r="207" spans="1:3" x14ac:dyDescent="0.2">
      <c r="A207" s="2"/>
      <c r="B207" s="2"/>
      <c r="C207" s="2"/>
    </row>
    <row r="208" spans="1:3" x14ac:dyDescent="0.2">
      <c r="A208" s="2"/>
      <c r="B208" s="2"/>
      <c r="C208" s="2"/>
    </row>
    <row r="209" spans="1:3" x14ac:dyDescent="0.2">
      <c r="A209" s="2"/>
      <c r="B209" s="2"/>
      <c r="C209" s="2"/>
    </row>
    <row r="210" spans="1:3" x14ac:dyDescent="0.2">
      <c r="A210" s="2"/>
      <c r="B210" s="2"/>
      <c r="C210" s="2"/>
    </row>
    <row r="211" spans="1:3" x14ac:dyDescent="0.2">
      <c r="A211" s="2"/>
      <c r="B211" s="2"/>
      <c r="C211" s="2"/>
    </row>
    <row r="212" spans="1:3" x14ac:dyDescent="0.2">
      <c r="A212" s="2"/>
      <c r="B212" s="2"/>
      <c r="C212" s="2"/>
    </row>
    <row r="213" spans="1:3" x14ac:dyDescent="0.2">
      <c r="A213" s="2"/>
      <c r="B213" s="2"/>
      <c r="C213" s="2"/>
    </row>
    <row r="214" spans="1:3" x14ac:dyDescent="0.2">
      <c r="A214" s="2"/>
      <c r="B214" s="2"/>
      <c r="C214" s="2"/>
    </row>
    <row r="215" spans="1:3" x14ac:dyDescent="0.2">
      <c r="A215" s="2"/>
      <c r="B215" s="2"/>
      <c r="C215" s="2"/>
    </row>
    <row r="216" spans="1:3" x14ac:dyDescent="0.2">
      <c r="A216" s="2"/>
      <c r="B216" s="2"/>
      <c r="C216" s="2"/>
    </row>
    <row r="217" spans="1:3" x14ac:dyDescent="0.2">
      <c r="A217" s="2"/>
      <c r="B217" s="2"/>
      <c r="C217" s="2"/>
    </row>
    <row r="218" spans="1:3" x14ac:dyDescent="0.2">
      <c r="A218" s="2"/>
      <c r="B218" s="2"/>
      <c r="C218" s="2"/>
    </row>
    <row r="219" spans="1:3" x14ac:dyDescent="0.2">
      <c r="A219" s="2"/>
      <c r="B219" s="2"/>
      <c r="C219" s="2"/>
    </row>
    <row r="220" spans="1:3" x14ac:dyDescent="0.2">
      <c r="A220" s="2"/>
      <c r="B220" s="2"/>
      <c r="C220" s="2"/>
    </row>
    <row r="221" spans="1:3" x14ac:dyDescent="0.2">
      <c r="A221" s="2"/>
      <c r="B221" s="2"/>
      <c r="C221" s="2"/>
    </row>
    <row r="222" spans="1:3" x14ac:dyDescent="0.2">
      <c r="A222" s="2"/>
      <c r="B222" s="2"/>
      <c r="C222" s="2"/>
    </row>
    <row r="223" spans="1:3" x14ac:dyDescent="0.2">
      <c r="A223" s="2"/>
      <c r="B223" s="2"/>
      <c r="C223" s="2"/>
    </row>
    <row r="224" spans="1:3" x14ac:dyDescent="0.2">
      <c r="A224" s="2"/>
      <c r="B224" s="2"/>
      <c r="C224" s="2"/>
    </row>
    <row r="225" spans="1:3" x14ac:dyDescent="0.2">
      <c r="A225" s="2"/>
      <c r="B225" s="2"/>
      <c r="C225" s="2"/>
    </row>
    <row r="226" spans="1:3" x14ac:dyDescent="0.2">
      <c r="A226" s="2"/>
      <c r="B226" s="2"/>
      <c r="C226" s="2"/>
    </row>
    <row r="227" spans="1:3" x14ac:dyDescent="0.2">
      <c r="A227" s="2"/>
      <c r="B227" s="2"/>
      <c r="C227" s="2"/>
    </row>
    <row r="228" spans="1:3" x14ac:dyDescent="0.2">
      <c r="A228" s="2"/>
      <c r="B228" s="2"/>
      <c r="C228" s="2"/>
    </row>
    <row r="229" spans="1:3" x14ac:dyDescent="0.2">
      <c r="A229" s="2"/>
      <c r="B229" s="2"/>
      <c r="C229" s="2"/>
    </row>
    <row r="230" spans="1:3" x14ac:dyDescent="0.2">
      <c r="A230" s="2"/>
      <c r="B230" s="2"/>
      <c r="C230" s="2"/>
    </row>
    <row r="231" spans="1:3" x14ac:dyDescent="0.2">
      <c r="A231" s="2"/>
      <c r="B231" s="2"/>
      <c r="C231" s="2"/>
    </row>
    <row r="232" spans="1:3" x14ac:dyDescent="0.2">
      <c r="A232" s="2"/>
      <c r="B232" s="2"/>
      <c r="C232" s="2"/>
    </row>
    <row r="233" spans="1:3" x14ac:dyDescent="0.2">
      <c r="A233" s="2"/>
      <c r="B233" s="2"/>
      <c r="C233" s="2"/>
    </row>
    <row r="234" spans="1:3" x14ac:dyDescent="0.2">
      <c r="A234" s="2"/>
      <c r="B234" s="2"/>
      <c r="C234" s="2"/>
    </row>
    <row r="235" spans="1:3" x14ac:dyDescent="0.2">
      <c r="A235" s="2"/>
      <c r="B235" s="2"/>
      <c r="C235" s="2"/>
    </row>
    <row r="236" spans="1:3" x14ac:dyDescent="0.2">
      <c r="A236" s="2"/>
      <c r="B236" s="2"/>
      <c r="C236" s="2"/>
    </row>
    <row r="237" spans="1:3" x14ac:dyDescent="0.2">
      <c r="A237" s="2"/>
      <c r="B237" s="2"/>
      <c r="C237" s="2"/>
    </row>
    <row r="238" spans="1:3" x14ac:dyDescent="0.2">
      <c r="A238" s="2"/>
      <c r="B238" s="2"/>
      <c r="C238" s="2"/>
    </row>
    <row r="239" spans="1:3" x14ac:dyDescent="0.2">
      <c r="A239" s="2"/>
      <c r="B239" s="2"/>
      <c r="C239" s="2"/>
    </row>
    <row r="240" spans="1:3" x14ac:dyDescent="0.2">
      <c r="A240" s="2"/>
      <c r="B240" s="2"/>
      <c r="C240" s="2"/>
    </row>
    <row r="241" spans="1:3" x14ac:dyDescent="0.2">
      <c r="A241" s="2"/>
      <c r="B241" s="2"/>
      <c r="C241" s="2"/>
    </row>
    <row r="242" spans="1:3" x14ac:dyDescent="0.2">
      <c r="A242" s="2"/>
      <c r="B242" s="2"/>
      <c r="C242" s="2"/>
    </row>
    <row r="243" spans="1:3" x14ac:dyDescent="0.2">
      <c r="A243" s="2"/>
      <c r="B243" s="2"/>
      <c r="C243" s="2"/>
    </row>
    <row r="244" spans="1:3" x14ac:dyDescent="0.2">
      <c r="A244" s="2"/>
      <c r="B244" s="2"/>
      <c r="C244" s="2"/>
    </row>
    <row r="245" spans="1:3" x14ac:dyDescent="0.2">
      <c r="A245" s="2"/>
      <c r="B245" s="2"/>
      <c r="C245" s="2"/>
    </row>
    <row r="246" spans="1:3" x14ac:dyDescent="0.2">
      <c r="A246" s="2"/>
      <c r="B246" s="2"/>
      <c r="C246" s="2"/>
    </row>
    <row r="247" spans="1:3" x14ac:dyDescent="0.2">
      <c r="A247" s="2"/>
      <c r="B247" s="2"/>
      <c r="C247" s="2"/>
    </row>
    <row r="248" spans="1:3" x14ac:dyDescent="0.2">
      <c r="A248" s="2"/>
      <c r="B248" s="2"/>
      <c r="C248" s="2"/>
    </row>
    <row r="249" spans="1:3" x14ac:dyDescent="0.2">
      <c r="A249" s="2"/>
      <c r="B249" s="2"/>
      <c r="C249" s="2"/>
    </row>
    <row r="250" spans="1:3" x14ac:dyDescent="0.2">
      <c r="A250" s="2"/>
      <c r="B250" s="2"/>
      <c r="C250" s="2"/>
    </row>
    <row r="251" spans="1:3" x14ac:dyDescent="0.2">
      <c r="A251" s="2"/>
      <c r="B251" s="2"/>
      <c r="C251" s="2"/>
    </row>
    <row r="252" spans="1:3" x14ac:dyDescent="0.2">
      <c r="A252" s="2"/>
      <c r="B252" s="2"/>
      <c r="C252" s="2"/>
    </row>
    <row r="253" spans="1:3" x14ac:dyDescent="0.2">
      <c r="A253" s="2"/>
      <c r="B253" s="2"/>
      <c r="C253" s="2"/>
    </row>
    <row r="254" spans="1:3" x14ac:dyDescent="0.2">
      <c r="A254" s="2"/>
      <c r="B254" s="2"/>
      <c r="C254" s="2"/>
    </row>
    <row r="255" spans="1:3" x14ac:dyDescent="0.2">
      <c r="A255" s="2"/>
      <c r="B255" s="2"/>
      <c r="C255" s="2"/>
    </row>
    <row r="256" spans="1:3" x14ac:dyDescent="0.2">
      <c r="A256" s="2"/>
      <c r="B256" s="2"/>
      <c r="C256" s="2"/>
    </row>
    <row r="257" spans="1:3" x14ac:dyDescent="0.2">
      <c r="A257" s="2"/>
      <c r="B257" s="2"/>
      <c r="C257" s="2"/>
    </row>
    <row r="258" spans="1:3" x14ac:dyDescent="0.2">
      <c r="A258" s="2"/>
      <c r="B258" s="2"/>
      <c r="C258" s="2"/>
    </row>
    <row r="259" spans="1:3" x14ac:dyDescent="0.2">
      <c r="A259" s="2"/>
      <c r="B259" s="2"/>
      <c r="C259" s="2"/>
    </row>
    <row r="260" spans="1:3" x14ac:dyDescent="0.2">
      <c r="A260" s="2"/>
      <c r="B260" s="2"/>
      <c r="C260" s="2"/>
    </row>
    <row r="261" spans="1:3" x14ac:dyDescent="0.2">
      <c r="A261" s="2"/>
      <c r="B261" s="2"/>
      <c r="C261" s="2"/>
    </row>
    <row r="262" spans="1:3" x14ac:dyDescent="0.2">
      <c r="A262" s="2"/>
      <c r="B262" s="2"/>
      <c r="C262" s="2"/>
    </row>
    <row r="263" spans="1:3" x14ac:dyDescent="0.2">
      <c r="A263" s="2"/>
      <c r="B263" s="2"/>
      <c r="C263" s="2"/>
    </row>
    <row r="264" spans="1:3" x14ac:dyDescent="0.2">
      <c r="A264" s="2"/>
      <c r="B264" s="2"/>
      <c r="C264" s="2"/>
    </row>
    <row r="265" spans="1:3" x14ac:dyDescent="0.2">
      <c r="A265" s="2"/>
      <c r="B265" s="2"/>
      <c r="C265" s="2"/>
    </row>
    <row r="266" spans="1:3" x14ac:dyDescent="0.2">
      <c r="A266" s="2"/>
      <c r="B266" s="2"/>
      <c r="C266" s="2"/>
    </row>
    <row r="267" spans="1:3" x14ac:dyDescent="0.2">
      <c r="A267" s="2"/>
      <c r="B267" s="2"/>
      <c r="C267" s="2"/>
    </row>
    <row r="268" spans="1:3" x14ac:dyDescent="0.2">
      <c r="A268" s="2"/>
      <c r="B268" s="2"/>
      <c r="C268" s="2"/>
    </row>
    <row r="269" spans="1:3" x14ac:dyDescent="0.2">
      <c r="A269" s="2"/>
      <c r="B269" s="2"/>
      <c r="C269" s="2"/>
    </row>
    <row r="270" spans="1:3" x14ac:dyDescent="0.2">
      <c r="A270" s="2"/>
      <c r="B270" s="2"/>
      <c r="C270" s="2"/>
    </row>
    <row r="271" spans="1:3" x14ac:dyDescent="0.2">
      <c r="A271" s="2"/>
      <c r="B271" s="2"/>
      <c r="C271" s="2"/>
    </row>
    <row r="272" spans="1:3" x14ac:dyDescent="0.2">
      <c r="A272" s="2"/>
      <c r="B272" s="2"/>
      <c r="C272" s="2"/>
    </row>
    <row r="273" spans="1:3" x14ac:dyDescent="0.2">
      <c r="A273" s="2"/>
      <c r="B273" s="2"/>
      <c r="C273" s="2"/>
    </row>
    <row r="274" spans="1:3" x14ac:dyDescent="0.2">
      <c r="A274" s="2"/>
      <c r="B274" s="2"/>
      <c r="C274" s="2"/>
    </row>
    <row r="275" spans="1:3" x14ac:dyDescent="0.2">
      <c r="A275" s="2"/>
      <c r="B275" s="2"/>
      <c r="C275" s="2"/>
    </row>
    <row r="276" spans="1:3" x14ac:dyDescent="0.2">
      <c r="A276" s="2"/>
      <c r="B276" s="2"/>
      <c r="C276" s="2"/>
    </row>
    <row r="277" spans="1:3" x14ac:dyDescent="0.2">
      <c r="A277" s="2"/>
      <c r="B277" s="2"/>
      <c r="C277" s="2"/>
    </row>
    <row r="278" spans="1:3" x14ac:dyDescent="0.2">
      <c r="A278" s="2"/>
      <c r="B278" s="2"/>
      <c r="C278" s="2"/>
    </row>
    <row r="279" spans="1:3" x14ac:dyDescent="0.2">
      <c r="A279" s="2"/>
      <c r="B279" s="2"/>
      <c r="C279" s="2"/>
    </row>
    <row r="280" spans="1:3" x14ac:dyDescent="0.2">
      <c r="A280" s="2"/>
      <c r="B280" s="2"/>
      <c r="C280" s="2"/>
    </row>
    <row r="281" spans="1:3" x14ac:dyDescent="0.2">
      <c r="A281" s="2"/>
      <c r="B281" s="2"/>
      <c r="C281" s="2"/>
    </row>
    <row r="282" spans="1:3" x14ac:dyDescent="0.2">
      <c r="A282" s="2"/>
      <c r="B282" s="2"/>
      <c r="C282" s="2"/>
    </row>
    <row r="283" spans="1:3" x14ac:dyDescent="0.2">
      <c r="A283" s="2"/>
      <c r="B283" s="2"/>
      <c r="C283" s="2"/>
    </row>
    <row r="284" spans="1:3" x14ac:dyDescent="0.2">
      <c r="A284" s="2"/>
      <c r="B284" s="2"/>
      <c r="C284" s="2"/>
    </row>
    <row r="285" spans="1:3" x14ac:dyDescent="0.2">
      <c r="A285" s="2"/>
      <c r="B285" s="2"/>
      <c r="C285" s="2"/>
    </row>
    <row r="286" spans="1:3" x14ac:dyDescent="0.2">
      <c r="A286" s="2"/>
      <c r="B286" s="2"/>
      <c r="C286" s="2"/>
    </row>
    <row r="287" spans="1:3" x14ac:dyDescent="0.2">
      <c r="A287" s="2"/>
      <c r="B287" s="2"/>
      <c r="C287" s="2"/>
    </row>
    <row r="288" spans="1:3" x14ac:dyDescent="0.2">
      <c r="A288" s="2"/>
      <c r="B288" s="2"/>
      <c r="C288" s="2"/>
    </row>
    <row r="289" spans="1:3" x14ac:dyDescent="0.2">
      <c r="A289" s="2"/>
      <c r="B289" s="2"/>
      <c r="C289" s="2"/>
    </row>
    <row r="290" spans="1:3" x14ac:dyDescent="0.2">
      <c r="A290" s="2"/>
      <c r="B290" s="2"/>
      <c r="C290" s="2"/>
    </row>
    <row r="291" spans="1:3" x14ac:dyDescent="0.2">
      <c r="A291" s="2"/>
      <c r="B291" s="2"/>
      <c r="C291" s="2"/>
    </row>
    <row r="292" spans="1:3" x14ac:dyDescent="0.2">
      <c r="A292" s="2"/>
      <c r="B292" s="2"/>
      <c r="C292" s="2"/>
    </row>
    <row r="293" spans="1:3" x14ac:dyDescent="0.2">
      <c r="A293" s="2"/>
      <c r="B293" s="2"/>
      <c r="C293" s="2"/>
    </row>
    <row r="294" spans="1:3" x14ac:dyDescent="0.2">
      <c r="A294" s="2"/>
      <c r="B294" s="2"/>
      <c r="C294" s="2"/>
    </row>
    <row r="295" spans="1:3" x14ac:dyDescent="0.2">
      <c r="A295" s="2"/>
      <c r="B295" s="2"/>
      <c r="C295" s="2"/>
    </row>
    <row r="296" spans="1:3" x14ac:dyDescent="0.2">
      <c r="A296" s="2"/>
      <c r="B296" s="2"/>
      <c r="C296" s="2"/>
    </row>
    <row r="297" spans="1:3" x14ac:dyDescent="0.2">
      <c r="A297" s="2"/>
      <c r="B297" s="2"/>
      <c r="C297" s="2"/>
    </row>
    <row r="298" spans="1:3" x14ac:dyDescent="0.2">
      <c r="A298" s="2"/>
      <c r="B298" s="2"/>
      <c r="C298" s="2"/>
    </row>
    <row r="299" spans="1:3" x14ac:dyDescent="0.2">
      <c r="A299" s="2"/>
      <c r="B299" s="2"/>
      <c r="C299" s="2"/>
    </row>
    <row r="300" spans="1:3" x14ac:dyDescent="0.2">
      <c r="A300" s="2"/>
      <c r="B300" s="2"/>
      <c r="C300" s="2"/>
    </row>
    <row r="301" spans="1:3" x14ac:dyDescent="0.2">
      <c r="A301" s="2"/>
      <c r="B301" s="2"/>
      <c r="C301" s="2"/>
    </row>
    <row r="302" spans="1:3" x14ac:dyDescent="0.2">
      <c r="A302" s="2"/>
      <c r="B302" s="2"/>
      <c r="C302" s="2"/>
    </row>
    <row r="303" spans="1:3" x14ac:dyDescent="0.2">
      <c r="A303" s="2"/>
      <c r="B303" s="2"/>
      <c r="C303" s="2"/>
    </row>
    <row r="304" spans="1:3" x14ac:dyDescent="0.2">
      <c r="A304" s="2"/>
      <c r="B304" s="2"/>
      <c r="C304" s="2"/>
    </row>
    <row r="305" spans="1:3" x14ac:dyDescent="0.2">
      <c r="A305" s="2"/>
      <c r="B305" s="2"/>
      <c r="C305" s="2"/>
    </row>
    <row r="306" spans="1:3" x14ac:dyDescent="0.2">
      <c r="A306" s="2"/>
      <c r="B306" s="2"/>
      <c r="C306" s="2"/>
    </row>
    <row r="307" spans="1:3" x14ac:dyDescent="0.2">
      <c r="A307" s="2"/>
      <c r="B307" s="2"/>
      <c r="C307" s="2"/>
    </row>
    <row r="308" spans="1:3" x14ac:dyDescent="0.2">
      <c r="A308" s="2"/>
      <c r="B308" s="2"/>
      <c r="C308" s="2"/>
    </row>
    <row r="309" spans="1:3" x14ac:dyDescent="0.2">
      <c r="A309" s="2"/>
      <c r="B309" s="2"/>
      <c r="C309" s="2"/>
    </row>
    <row r="310" spans="1:3" x14ac:dyDescent="0.2">
      <c r="A310" s="2"/>
      <c r="B310" s="2"/>
      <c r="C310" s="2"/>
    </row>
    <row r="311" spans="1:3" x14ac:dyDescent="0.2">
      <c r="A311" s="2"/>
      <c r="B311" s="2"/>
      <c r="C311" s="2"/>
    </row>
    <row r="312" spans="1:3" x14ac:dyDescent="0.2">
      <c r="A312" s="2"/>
      <c r="B312" s="2"/>
      <c r="C312" s="2"/>
    </row>
    <row r="313" spans="1:3" x14ac:dyDescent="0.2">
      <c r="A313" s="2"/>
      <c r="B313" s="2"/>
      <c r="C313" s="2"/>
    </row>
    <row r="314" spans="1:3" x14ac:dyDescent="0.2">
      <c r="A314" s="2"/>
      <c r="B314" s="2"/>
      <c r="C314" s="2"/>
    </row>
    <row r="315" spans="1:3" x14ac:dyDescent="0.2">
      <c r="A315" s="2"/>
      <c r="B315" s="2"/>
      <c r="C315" s="2"/>
    </row>
    <row r="316" spans="1:3" x14ac:dyDescent="0.2">
      <c r="A316" s="2"/>
      <c r="B316" s="2"/>
      <c r="C316" s="2"/>
    </row>
    <row r="317" spans="1:3" x14ac:dyDescent="0.2">
      <c r="A317" s="2"/>
      <c r="B317" s="2"/>
      <c r="C317" s="2"/>
    </row>
    <row r="318" spans="1:3" x14ac:dyDescent="0.2">
      <c r="A318" s="2"/>
      <c r="B318" s="2"/>
      <c r="C318" s="2"/>
    </row>
    <row r="319" spans="1:3" x14ac:dyDescent="0.2">
      <c r="A319" s="2"/>
      <c r="B319" s="2"/>
      <c r="C319" s="2"/>
    </row>
    <row r="320" spans="1:3" x14ac:dyDescent="0.2">
      <c r="A320" s="2"/>
      <c r="B320" s="2"/>
      <c r="C320" s="2"/>
    </row>
    <row r="321" spans="1:3" x14ac:dyDescent="0.2">
      <c r="A321" s="2"/>
      <c r="B321" s="2"/>
      <c r="C321" s="2"/>
    </row>
    <row r="322" spans="1:3" x14ac:dyDescent="0.2">
      <c r="A322" s="2"/>
      <c r="B322" s="2"/>
      <c r="C322" s="2"/>
    </row>
    <row r="323" spans="1:3" x14ac:dyDescent="0.2">
      <c r="A323" s="2"/>
      <c r="B323" s="2"/>
      <c r="C323" s="2"/>
    </row>
    <row r="324" spans="1:3" x14ac:dyDescent="0.2">
      <c r="A324" s="2"/>
      <c r="B324" s="2"/>
      <c r="C324" s="2"/>
    </row>
    <row r="325" spans="1:3" x14ac:dyDescent="0.2">
      <c r="A325" s="2"/>
      <c r="B325" s="2"/>
      <c r="C325" s="2"/>
    </row>
    <row r="326" spans="1:3" x14ac:dyDescent="0.2">
      <c r="A326" s="2"/>
      <c r="B326" s="2"/>
      <c r="C326" s="2"/>
    </row>
    <row r="327" spans="1:3" x14ac:dyDescent="0.2">
      <c r="A327" s="2"/>
      <c r="B327" s="2"/>
      <c r="C327" s="2"/>
    </row>
    <row r="328" spans="1:3" x14ac:dyDescent="0.2">
      <c r="A328" s="2"/>
      <c r="B328" s="2"/>
      <c r="C328" s="2"/>
    </row>
    <row r="329" spans="1:3" x14ac:dyDescent="0.2">
      <c r="A329" s="2"/>
      <c r="B329" s="2"/>
      <c r="C329" s="2"/>
    </row>
    <row r="330" spans="1:3" x14ac:dyDescent="0.2">
      <c r="A330" s="2"/>
      <c r="B330" s="2"/>
      <c r="C330" s="2"/>
    </row>
    <row r="331" spans="1:3" x14ac:dyDescent="0.2">
      <c r="A331" s="2"/>
      <c r="B331" s="2"/>
      <c r="C331" s="2"/>
    </row>
    <row r="332" spans="1:3" x14ac:dyDescent="0.2">
      <c r="A332" s="2"/>
      <c r="B332" s="2"/>
      <c r="C332" s="2"/>
    </row>
    <row r="333" spans="1:3" x14ac:dyDescent="0.2">
      <c r="A333" s="2"/>
      <c r="B333" s="2"/>
      <c r="C333" s="2"/>
    </row>
    <row r="334" spans="1:3" x14ac:dyDescent="0.2">
      <c r="A334" s="2"/>
      <c r="B334" s="2"/>
      <c r="C334" s="2"/>
    </row>
    <row r="335" spans="1:3" x14ac:dyDescent="0.2">
      <c r="A335" s="2"/>
      <c r="B335" s="2"/>
      <c r="C335" s="2"/>
    </row>
    <row r="336" spans="1:3" x14ac:dyDescent="0.2">
      <c r="A336" s="2"/>
      <c r="B336" s="2"/>
      <c r="C336" s="2"/>
    </row>
    <row r="337" spans="1:3" x14ac:dyDescent="0.2">
      <c r="A337" s="2"/>
      <c r="B337" s="2"/>
      <c r="C337" s="2"/>
    </row>
    <row r="338" spans="1:3" x14ac:dyDescent="0.2">
      <c r="A338" s="2"/>
      <c r="B338" s="2"/>
      <c r="C338" s="2"/>
    </row>
    <row r="339" spans="1:3" x14ac:dyDescent="0.2">
      <c r="A339" s="2"/>
      <c r="B339" s="2"/>
      <c r="C339" s="2"/>
    </row>
    <row r="340" spans="1:3" x14ac:dyDescent="0.2">
      <c r="A340" s="2"/>
      <c r="B340" s="2"/>
      <c r="C340" s="2"/>
    </row>
    <row r="341" spans="1:3" x14ac:dyDescent="0.2">
      <c r="A341" s="2"/>
      <c r="B341" s="2"/>
      <c r="C341" s="2"/>
    </row>
    <row r="342" spans="1:3" x14ac:dyDescent="0.2">
      <c r="A342" s="2"/>
      <c r="B342" s="2"/>
      <c r="C342" s="2"/>
    </row>
    <row r="343" spans="1:3" x14ac:dyDescent="0.2">
      <c r="A343" s="2"/>
      <c r="B343" s="2"/>
      <c r="C343" s="2"/>
    </row>
    <row r="344" spans="1:3" x14ac:dyDescent="0.2">
      <c r="A344" s="2"/>
      <c r="B344" s="2"/>
      <c r="C344" s="2"/>
    </row>
    <row r="345" spans="1:3" x14ac:dyDescent="0.2">
      <c r="A345" s="2"/>
      <c r="B345" s="2"/>
      <c r="C345" s="2"/>
    </row>
    <row r="346" spans="1:3" x14ac:dyDescent="0.2">
      <c r="A346" s="2"/>
      <c r="B346" s="2"/>
      <c r="C346" s="2"/>
    </row>
    <row r="347" spans="1:3" x14ac:dyDescent="0.2">
      <c r="A347" s="2"/>
      <c r="B347" s="2"/>
      <c r="C347" s="2"/>
    </row>
    <row r="348" spans="1:3" x14ac:dyDescent="0.2">
      <c r="A348" s="2"/>
      <c r="B348" s="2"/>
      <c r="C348" s="2"/>
    </row>
    <row r="349" spans="1:3" x14ac:dyDescent="0.2">
      <c r="A349" s="2"/>
      <c r="B349" s="2"/>
      <c r="C349" s="2"/>
    </row>
    <row r="350" spans="1:3" x14ac:dyDescent="0.2">
      <c r="A350" s="2"/>
      <c r="B350" s="2"/>
      <c r="C350" s="2"/>
    </row>
    <row r="351" spans="1:3" x14ac:dyDescent="0.2">
      <c r="A351" s="2"/>
      <c r="B351" s="2"/>
      <c r="C351" s="2"/>
    </row>
    <row r="352" spans="1:3" x14ac:dyDescent="0.2">
      <c r="A352" s="2"/>
      <c r="B352" s="2"/>
      <c r="C352" s="2"/>
    </row>
    <row r="353" spans="1:3" x14ac:dyDescent="0.2">
      <c r="A353" s="2"/>
      <c r="B353" s="2"/>
      <c r="C353" s="2"/>
    </row>
    <row r="354" spans="1:3" x14ac:dyDescent="0.2">
      <c r="A354" s="2"/>
      <c r="B354" s="2"/>
      <c r="C354" s="2"/>
    </row>
    <row r="355" spans="1:3" x14ac:dyDescent="0.2">
      <c r="A355" s="2"/>
      <c r="B355" s="2"/>
      <c r="C355" s="2"/>
    </row>
    <row r="356" spans="1:3" x14ac:dyDescent="0.2">
      <c r="A356" s="2"/>
      <c r="B356" s="2"/>
      <c r="C356" s="2"/>
    </row>
    <row r="357" spans="1:3" x14ac:dyDescent="0.2">
      <c r="A357" s="2"/>
      <c r="B357" s="2"/>
      <c r="C357" s="2"/>
    </row>
    <row r="358" spans="1:3" x14ac:dyDescent="0.2">
      <c r="A358" s="2"/>
      <c r="B358" s="2"/>
      <c r="C358" s="2"/>
    </row>
    <row r="359" spans="1:3" x14ac:dyDescent="0.2">
      <c r="A359" s="2"/>
      <c r="B359" s="2"/>
      <c r="C359" s="2"/>
    </row>
    <row r="360" spans="1:3" x14ac:dyDescent="0.2">
      <c r="A360" s="2"/>
      <c r="B360" s="2"/>
      <c r="C360" s="2"/>
    </row>
    <row r="361" spans="1:3" x14ac:dyDescent="0.2">
      <c r="A361" s="2"/>
      <c r="B361" s="2"/>
      <c r="C361" s="2"/>
    </row>
    <row r="362" spans="1:3" x14ac:dyDescent="0.2">
      <c r="A362" s="2"/>
      <c r="B362" s="2"/>
      <c r="C362" s="2"/>
    </row>
    <row r="363" spans="1:3" x14ac:dyDescent="0.2">
      <c r="A363" s="2"/>
      <c r="B363" s="2"/>
      <c r="C363" s="2"/>
    </row>
    <row r="364" spans="1:3" x14ac:dyDescent="0.2">
      <c r="A364" s="2"/>
      <c r="B364" s="2"/>
      <c r="C364" s="2"/>
    </row>
    <row r="365" spans="1:3" x14ac:dyDescent="0.2">
      <c r="A365" s="2"/>
      <c r="B365" s="2"/>
      <c r="C365" s="2"/>
    </row>
    <row r="366" spans="1:3" x14ac:dyDescent="0.2">
      <c r="A366" s="2"/>
      <c r="B366" s="2"/>
      <c r="C366" s="2"/>
    </row>
    <row r="367" spans="1:3" x14ac:dyDescent="0.2">
      <c r="A367" s="2"/>
      <c r="B367" s="2"/>
      <c r="C367" s="2"/>
    </row>
    <row r="368" spans="1:3" x14ac:dyDescent="0.2">
      <c r="A368" s="2"/>
      <c r="B368" s="2"/>
      <c r="C368" s="2"/>
    </row>
    <row r="369" spans="1:3" x14ac:dyDescent="0.2">
      <c r="A369" s="2"/>
      <c r="B369" s="2"/>
      <c r="C369" s="2"/>
    </row>
    <row r="370" spans="1:3" x14ac:dyDescent="0.2">
      <c r="A370" s="2"/>
      <c r="B370" s="2"/>
      <c r="C370" s="2"/>
    </row>
    <row r="371" spans="1:3" x14ac:dyDescent="0.2">
      <c r="A371" s="2"/>
      <c r="B371" s="2"/>
      <c r="C371" s="2"/>
    </row>
    <row r="372" spans="1:3" x14ac:dyDescent="0.2">
      <c r="A372" s="2"/>
      <c r="B372" s="2"/>
      <c r="C372" s="2"/>
    </row>
    <row r="373" spans="1:3" x14ac:dyDescent="0.2">
      <c r="A373" s="2"/>
      <c r="B373" s="2"/>
      <c r="C373" s="2"/>
    </row>
    <row r="374" spans="1:3" x14ac:dyDescent="0.2">
      <c r="A374" s="2"/>
      <c r="B374" s="2"/>
      <c r="C374" s="2"/>
    </row>
    <row r="375" spans="1:3" x14ac:dyDescent="0.2">
      <c r="A375" s="2"/>
      <c r="B375" s="2"/>
      <c r="C375" s="2"/>
    </row>
    <row r="376" spans="1:3" x14ac:dyDescent="0.2">
      <c r="A376" s="2"/>
      <c r="B376" s="2"/>
      <c r="C376" s="2"/>
    </row>
    <row r="377" spans="1:3" x14ac:dyDescent="0.2">
      <c r="A377" s="2"/>
      <c r="B377" s="2"/>
      <c r="C377" s="2"/>
    </row>
    <row r="378" spans="1:3" x14ac:dyDescent="0.2">
      <c r="A378" s="2"/>
      <c r="B378" s="2"/>
      <c r="C378" s="2"/>
    </row>
    <row r="379" spans="1:3" x14ac:dyDescent="0.2">
      <c r="A379" s="2"/>
      <c r="B379" s="2"/>
      <c r="C379" s="2"/>
    </row>
    <row r="380" spans="1:3" x14ac:dyDescent="0.2">
      <c r="A380" s="2"/>
      <c r="B380" s="2"/>
      <c r="C380" s="2"/>
    </row>
    <row r="381" spans="1:3" x14ac:dyDescent="0.2">
      <c r="A381" s="2"/>
      <c r="B381" s="2"/>
      <c r="C381" s="2"/>
    </row>
    <row r="382" spans="1:3" x14ac:dyDescent="0.2">
      <c r="A382" s="2"/>
      <c r="B382" s="2"/>
      <c r="C382" s="2"/>
    </row>
    <row r="383" spans="1:3" x14ac:dyDescent="0.2">
      <c r="A383" s="2"/>
      <c r="B383" s="2"/>
      <c r="C383" s="2"/>
    </row>
    <row r="384" spans="1:3" x14ac:dyDescent="0.2">
      <c r="A384" s="2"/>
      <c r="B384" s="2"/>
      <c r="C384" s="2"/>
    </row>
    <row r="385" spans="1:3" x14ac:dyDescent="0.2">
      <c r="A385" s="2"/>
      <c r="B385" s="2"/>
      <c r="C385" s="2"/>
    </row>
    <row r="386" spans="1:3" x14ac:dyDescent="0.2">
      <c r="A386" s="2"/>
      <c r="B386" s="2"/>
      <c r="C386" s="2"/>
    </row>
    <row r="387" spans="1:3" x14ac:dyDescent="0.2">
      <c r="A387" s="2"/>
      <c r="B387" s="2"/>
      <c r="C387" s="2"/>
    </row>
    <row r="388" spans="1:3" x14ac:dyDescent="0.2">
      <c r="A388" s="2"/>
      <c r="B388" s="2"/>
      <c r="C388" s="2"/>
    </row>
    <row r="389" spans="1:3" x14ac:dyDescent="0.2">
      <c r="A389" s="2"/>
      <c r="B389" s="2"/>
      <c r="C389" s="2"/>
    </row>
    <row r="390" spans="1:3" x14ac:dyDescent="0.2">
      <c r="A390" s="2"/>
      <c r="B390" s="2"/>
      <c r="C390" s="2"/>
    </row>
    <row r="391" spans="1:3" x14ac:dyDescent="0.2">
      <c r="A391" s="2"/>
      <c r="B391" s="2"/>
      <c r="C391" s="2"/>
    </row>
    <row r="392" spans="1:3" x14ac:dyDescent="0.2">
      <c r="A392" s="2"/>
      <c r="B392" s="2"/>
      <c r="C392" s="2"/>
    </row>
    <row r="393" spans="1:3" x14ac:dyDescent="0.2">
      <c r="A393" s="2"/>
      <c r="B393" s="2"/>
      <c r="C393" s="2"/>
    </row>
    <row r="394" spans="1:3" x14ac:dyDescent="0.2">
      <c r="A394" s="2"/>
      <c r="B394" s="2"/>
      <c r="C394" s="2"/>
    </row>
    <row r="395" spans="1:3" x14ac:dyDescent="0.2">
      <c r="A395" s="2"/>
      <c r="B395" s="2"/>
      <c r="C395" s="2"/>
    </row>
    <row r="396" spans="1:3" x14ac:dyDescent="0.2">
      <c r="A396" s="2"/>
      <c r="B396" s="2"/>
      <c r="C396" s="2"/>
    </row>
    <row r="397" spans="1:3" x14ac:dyDescent="0.2">
      <c r="A397" s="2"/>
      <c r="B397" s="2"/>
      <c r="C397" s="2"/>
    </row>
    <row r="398" spans="1:3" x14ac:dyDescent="0.2">
      <c r="A398" s="2"/>
      <c r="B398" s="2"/>
      <c r="C398" s="2"/>
    </row>
    <row r="399" spans="1:3" x14ac:dyDescent="0.2">
      <c r="A399" s="2"/>
      <c r="B399" s="2"/>
      <c r="C399" s="2"/>
    </row>
    <row r="400" spans="1:3" x14ac:dyDescent="0.2">
      <c r="A400" s="2"/>
      <c r="B400" s="2"/>
      <c r="C400" s="2"/>
    </row>
    <row r="401" spans="1:3" x14ac:dyDescent="0.2">
      <c r="A401" s="2"/>
      <c r="B401" s="2"/>
      <c r="C401" s="2"/>
    </row>
    <row r="402" spans="1:3" x14ac:dyDescent="0.2">
      <c r="A402" s="2"/>
      <c r="B402" s="2"/>
      <c r="C402" s="2"/>
    </row>
    <row r="403" spans="1:3" x14ac:dyDescent="0.2">
      <c r="A403" s="2"/>
      <c r="B403" s="2"/>
      <c r="C403" s="2"/>
    </row>
    <row r="404" spans="1:3" x14ac:dyDescent="0.2">
      <c r="A404" s="2"/>
      <c r="B404" s="2"/>
      <c r="C404" s="2"/>
    </row>
    <row r="405" spans="1:3" x14ac:dyDescent="0.2">
      <c r="A405" s="2"/>
      <c r="B405" s="2"/>
      <c r="C405" s="2"/>
    </row>
    <row r="406" spans="1:3" x14ac:dyDescent="0.2">
      <c r="A406" s="2"/>
      <c r="B406" s="2"/>
      <c r="C406" s="2"/>
    </row>
    <row r="407" spans="1:3" x14ac:dyDescent="0.2">
      <c r="A407" s="2"/>
      <c r="B407" s="2"/>
      <c r="C407" s="2"/>
    </row>
    <row r="408" spans="1:3" x14ac:dyDescent="0.2">
      <c r="A408" s="2"/>
      <c r="B408" s="2"/>
      <c r="C408" s="2"/>
    </row>
    <row r="409" spans="1:3" x14ac:dyDescent="0.2">
      <c r="A409" s="2"/>
      <c r="B409" s="2"/>
      <c r="C409" s="2"/>
    </row>
    <row r="410" spans="1:3" x14ac:dyDescent="0.2">
      <c r="A410" s="2"/>
      <c r="B410" s="2"/>
      <c r="C410" s="2"/>
    </row>
    <row r="411" spans="1:3" x14ac:dyDescent="0.2">
      <c r="A411" s="2"/>
      <c r="B411" s="2"/>
      <c r="C411" s="2"/>
    </row>
    <row r="412" spans="1:3" x14ac:dyDescent="0.2">
      <c r="A412" s="2"/>
      <c r="B412" s="2"/>
      <c r="C412" s="2"/>
    </row>
    <row r="413" spans="1:3" x14ac:dyDescent="0.2">
      <c r="A413" s="2"/>
      <c r="B413" s="2"/>
      <c r="C413" s="2"/>
    </row>
    <row r="414" spans="1:3" x14ac:dyDescent="0.2">
      <c r="A414" s="2"/>
      <c r="B414" s="2"/>
      <c r="C414" s="2"/>
    </row>
    <row r="415" spans="1:3" x14ac:dyDescent="0.2">
      <c r="A415" s="2"/>
      <c r="B415" s="2"/>
      <c r="C415" s="2"/>
    </row>
    <row r="416" spans="1:3" x14ac:dyDescent="0.2">
      <c r="A416" s="2"/>
      <c r="B416" s="2"/>
      <c r="C416" s="2"/>
    </row>
    <row r="417" spans="1:3" x14ac:dyDescent="0.2">
      <c r="A417" s="2"/>
      <c r="B417" s="2"/>
      <c r="C417" s="2"/>
    </row>
    <row r="418" spans="1:3" x14ac:dyDescent="0.2">
      <c r="A418" s="2"/>
      <c r="B418" s="2"/>
      <c r="C418" s="2"/>
    </row>
    <row r="419" spans="1:3" x14ac:dyDescent="0.2">
      <c r="A419" s="2"/>
      <c r="B419" s="2"/>
      <c r="C419" s="2"/>
    </row>
    <row r="420" spans="1:3" x14ac:dyDescent="0.2">
      <c r="A420" s="2"/>
      <c r="B420" s="2"/>
      <c r="C420" s="2"/>
    </row>
    <row r="421" spans="1:3" x14ac:dyDescent="0.2">
      <c r="A421" s="2"/>
      <c r="B421" s="2"/>
      <c r="C421" s="2"/>
    </row>
    <row r="422" spans="1:3" x14ac:dyDescent="0.2">
      <c r="A422" s="2"/>
      <c r="B422" s="2"/>
      <c r="C422" s="2"/>
    </row>
    <row r="423" spans="1:3" x14ac:dyDescent="0.2">
      <c r="A423" s="2"/>
      <c r="B423" s="2"/>
      <c r="C423" s="2"/>
    </row>
    <row r="424" spans="1:3" x14ac:dyDescent="0.2">
      <c r="A424" s="2"/>
      <c r="B424" s="2"/>
      <c r="C424" s="2"/>
    </row>
    <row r="425" spans="1:3" x14ac:dyDescent="0.2">
      <c r="A425" s="2"/>
      <c r="B425" s="2"/>
      <c r="C425" s="2"/>
    </row>
    <row r="426" spans="1:3" x14ac:dyDescent="0.2">
      <c r="A426" s="2"/>
      <c r="B426" s="2"/>
      <c r="C426" s="2"/>
    </row>
    <row r="427" spans="1:3" x14ac:dyDescent="0.2">
      <c r="A427" s="2"/>
      <c r="B427" s="2"/>
      <c r="C427" s="2"/>
    </row>
    <row r="428" spans="1:3" x14ac:dyDescent="0.2">
      <c r="A428" s="2"/>
      <c r="B428" s="2"/>
      <c r="C428" s="2"/>
    </row>
    <row r="429" spans="1:3" x14ac:dyDescent="0.2">
      <c r="A429" s="2"/>
      <c r="B429" s="2"/>
      <c r="C429" s="2"/>
    </row>
    <row r="430" spans="1:3" x14ac:dyDescent="0.2">
      <c r="A430" s="2"/>
      <c r="B430" s="2"/>
      <c r="C430" s="2"/>
    </row>
    <row r="431" spans="1:3" x14ac:dyDescent="0.2">
      <c r="A431" s="2"/>
      <c r="B431" s="2"/>
      <c r="C431" s="2"/>
    </row>
    <row r="432" spans="1:3" x14ac:dyDescent="0.2">
      <c r="A432" s="2"/>
      <c r="B432" s="2"/>
      <c r="C432" s="2"/>
    </row>
    <row r="433" spans="1:3" x14ac:dyDescent="0.2">
      <c r="A433" s="2"/>
      <c r="B433" s="2"/>
      <c r="C433" s="2"/>
    </row>
    <row r="434" spans="1:3" x14ac:dyDescent="0.2">
      <c r="A434" s="2"/>
      <c r="B434" s="2"/>
      <c r="C434" s="2"/>
    </row>
    <row r="435" spans="1:3" x14ac:dyDescent="0.2">
      <c r="A435" s="2"/>
      <c r="B435" s="2"/>
      <c r="C435" s="2"/>
    </row>
    <row r="436" spans="1:3" x14ac:dyDescent="0.2">
      <c r="A436" s="2"/>
      <c r="B436" s="2"/>
      <c r="C436" s="2"/>
    </row>
    <row r="437" spans="1:3" x14ac:dyDescent="0.2">
      <c r="A437" s="2"/>
      <c r="B437" s="2"/>
      <c r="C437" s="2"/>
    </row>
    <row r="438" spans="1:3" x14ac:dyDescent="0.2">
      <c r="A438" s="2"/>
      <c r="B438" s="2"/>
      <c r="C438" s="2"/>
    </row>
    <row r="439" spans="1:3" x14ac:dyDescent="0.2">
      <c r="A439" s="2"/>
      <c r="B439" s="2"/>
      <c r="C439" s="2"/>
    </row>
    <row r="440" spans="1:3" x14ac:dyDescent="0.2">
      <c r="A440" s="2"/>
      <c r="B440" s="2"/>
      <c r="C440" s="2"/>
    </row>
    <row r="441" spans="1:3" x14ac:dyDescent="0.2">
      <c r="A441" s="2"/>
      <c r="B441" s="2"/>
      <c r="C441" s="2"/>
    </row>
    <row r="442" spans="1:3" x14ac:dyDescent="0.2">
      <c r="A442" s="2"/>
      <c r="B442" s="2"/>
      <c r="C442" s="2"/>
    </row>
    <row r="443" spans="1:3" x14ac:dyDescent="0.2">
      <c r="A443" s="2"/>
      <c r="B443" s="2"/>
      <c r="C443" s="2"/>
    </row>
    <row r="444" spans="1:3" x14ac:dyDescent="0.2">
      <c r="A444" s="2"/>
      <c r="B444" s="2"/>
      <c r="C444" s="2"/>
    </row>
    <row r="445" spans="1:3" x14ac:dyDescent="0.2">
      <c r="A445" s="2"/>
      <c r="B445" s="2"/>
      <c r="C445" s="2"/>
    </row>
    <row r="446" spans="1:3" x14ac:dyDescent="0.2">
      <c r="A446" s="2"/>
      <c r="B446" s="2"/>
      <c r="C446" s="2"/>
    </row>
    <row r="447" spans="1:3" x14ac:dyDescent="0.2">
      <c r="A447" s="2"/>
      <c r="B447" s="2"/>
      <c r="C447" s="2"/>
    </row>
    <row r="448" spans="1:3" x14ac:dyDescent="0.2">
      <c r="A448" s="2"/>
      <c r="B448" s="2"/>
      <c r="C448" s="2"/>
    </row>
    <row r="449" spans="1:3" x14ac:dyDescent="0.2">
      <c r="A449" s="2"/>
      <c r="B449" s="2"/>
      <c r="C449" s="2"/>
    </row>
    <row r="450" spans="1:3" x14ac:dyDescent="0.2">
      <c r="A450" s="2"/>
      <c r="B450" s="2"/>
      <c r="C450" s="2"/>
    </row>
    <row r="451" spans="1:3" x14ac:dyDescent="0.2">
      <c r="A451" s="2"/>
      <c r="B451" s="2"/>
      <c r="C451" s="2"/>
    </row>
    <row r="452" spans="1:3" x14ac:dyDescent="0.2">
      <c r="A452" s="2"/>
      <c r="B452" s="2"/>
      <c r="C452" s="2"/>
    </row>
    <row r="453" spans="1:3" x14ac:dyDescent="0.2">
      <c r="A453" s="2"/>
      <c r="B453" s="2"/>
      <c r="C453" s="2"/>
    </row>
    <row r="454" spans="1:3" x14ac:dyDescent="0.2">
      <c r="A454" s="2"/>
      <c r="B454" s="2"/>
      <c r="C454" s="2"/>
    </row>
    <row r="455" spans="1:3" x14ac:dyDescent="0.2">
      <c r="A455" s="2"/>
      <c r="B455" s="2"/>
      <c r="C455" s="2"/>
    </row>
    <row r="456" spans="1:3" x14ac:dyDescent="0.2">
      <c r="A456" s="2"/>
      <c r="B456" s="2"/>
      <c r="C456" s="2"/>
    </row>
    <row r="457" spans="1:3" x14ac:dyDescent="0.2">
      <c r="A457" s="2"/>
      <c r="B457" s="2"/>
      <c r="C457" s="2"/>
    </row>
    <row r="458" spans="1:3" x14ac:dyDescent="0.2">
      <c r="A458" s="2"/>
      <c r="B458" s="2"/>
      <c r="C458" s="2"/>
    </row>
    <row r="459" spans="1:3" x14ac:dyDescent="0.2">
      <c r="A459" s="2"/>
      <c r="B459" s="2"/>
      <c r="C459" s="2"/>
    </row>
    <row r="460" spans="1:3" x14ac:dyDescent="0.2">
      <c r="A460" s="2"/>
      <c r="B460" s="2"/>
      <c r="C460" s="2"/>
    </row>
    <row r="461" spans="1:3" x14ac:dyDescent="0.2">
      <c r="A461" s="2"/>
      <c r="B461" s="2"/>
      <c r="C461" s="2"/>
    </row>
    <row r="462" spans="1:3" x14ac:dyDescent="0.2">
      <c r="A462" s="2"/>
      <c r="B462" s="2"/>
      <c r="C462" s="2"/>
    </row>
    <row r="463" spans="1:3" x14ac:dyDescent="0.2">
      <c r="A463" s="2"/>
      <c r="B463" s="2"/>
      <c r="C463" s="2"/>
    </row>
    <row r="464" spans="1:3" x14ac:dyDescent="0.2">
      <c r="A464" s="2"/>
      <c r="B464" s="2"/>
      <c r="C464" s="2"/>
    </row>
    <row r="465" spans="1:3" x14ac:dyDescent="0.2">
      <c r="A465" s="2"/>
      <c r="B465" s="2"/>
      <c r="C465" s="2"/>
    </row>
    <row r="466" spans="1:3" x14ac:dyDescent="0.2">
      <c r="A466" s="2"/>
      <c r="B466" s="2"/>
      <c r="C466" s="2"/>
    </row>
    <row r="467" spans="1:3" x14ac:dyDescent="0.2">
      <c r="A467" s="2"/>
      <c r="B467" s="2"/>
      <c r="C467" s="2"/>
    </row>
    <row r="468" spans="1:3" x14ac:dyDescent="0.2">
      <c r="A468" s="2"/>
      <c r="B468" s="2"/>
      <c r="C468" s="2"/>
    </row>
    <row r="469" spans="1:3" x14ac:dyDescent="0.2">
      <c r="A469" s="2"/>
      <c r="B469" s="2"/>
      <c r="C469" s="2"/>
    </row>
    <row r="470" spans="1:3" x14ac:dyDescent="0.2">
      <c r="A470" s="2"/>
      <c r="B470" s="2"/>
      <c r="C470" s="2"/>
    </row>
    <row r="471" spans="1:3" x14ac:dyDescent="0.2">
      <c r="A471" s="2"/>
      <c r="B471" s="2"/>
      <c r="C471" s="2"/>
    </row>
    <row r="472" spans="1:3" x14ac:dyDescent="0.2">
      <c r="A472" s="2"/>
      <c r="B472" s="2"/>
      <c r="C472" s="2"/>
    </row>
    <row r="473" spans="1:3" x14ac:dyDescent="0.2">
      <c r="A473" s="2"/>
      <c r="B473" s="2"/>
      <c r="C473" s="2"/>
    </row>
    <row r="474" spans="1:3" x14ac:dyDescent="0.2">
      <c r="A474" s="2"/>
      <c r="B474" s="2"/>
      <c r="C474" s="2"/>
    </row>
    <row r="475" spans="1:3" x14ac:dyDescent="0.2">
      <c r="A475" s="2"/>
      <c r="B475" s="2"/>
      <c r="C475" s="2"/>
    </row>
    <row r="476" spans="1:3" x14ac:dyDescent="0.2">
      <c r="A476" s="2"/>
      <c r="B476" s="2"/>
      <c r="C476" s="2"/>
    </row>
    <row r="477" spans="1:3" x14ac:dyDescent="0.2">
      <c r="A477" s="2"/>
      <c r="B477" s="2"/>
      <c r="C477" s="2"/>
    </row>
    <row r="478" spans="1:3" x14ac:dyDescent="0.2">
      <c r="A478" s="2"/>
      <c r="B478" s="2"/>
      <c r="C478" s="2"/>
    </row>
    <row r="479" spans="1:3" x14ac:dyDescent="0.2">
      <c r="A479" s="2"/>
      <c r="B479" s="2"/>
      <c r="C479" s="2"/>
    </row>
    <row r="480" spans="1:3" x14ac:dyDescent="0.2">
      <c r="A480" s="2"/>
      <c r="B480" s="2"/>
      <c r="C480" s="2"/>
    </row>
    <row r="481" spans="1:3" x14ac:dyDescent="0.2">
      <c r="A481" s="2"/>
      <c r="B481" s="2"/>
      <c r="C481" s="2"/>
    </row>
    <row r="482" spans="1:3" x14ac:dyDescent="0.2">
      <c r="A482" s="2"/>
      <c r="B482" s="2"/>
      <c r="C482" s="2"/>
    </row>
    <row r="483" spans="1:3" x14ac:dyDescent="0.2">
      <c r="A483" s="2"/>
      <c r="B483" s="2"/>
      <c r="C483" s="2"/>
    </row>
    <row r="484" spans="1:3" x14ac:dyDescent="0.2">
      <c r="A484" s="2"/>
      <c r="B484" s="2"/>
      <c r="C484" s="2"/>
    </row>
    <row r="485" spans="1:3" x14ac:dyDescent="0.2">
      <c r="A485" s="2"/>
      <c r="B485" s="2"/>
      <c r="C485" s="2"/>
    </row>
    <row r="486" spans="1:3" x14ac:dyDescent="0.2">
      <c r="A486" s="2"/>
      <c r="B486" s="2"/>
      <c r="C486" s="2"/>
    </row>
    <row r="487" spans="1:3" x14ac:dyDescent="0.2">
      <c r="A487" s="2"/>
      <c r="B487" s="2"/>
      <c r="C487" s="2"/>
    </row>
    <row r="488" spans="1:3" x14ac:dyDescent="0.2">
      <c r="A488" s="2"/>
      <c r="B488" s="2"/>
      <c r="C488" s="2"/>
    </row>
    <row r="489" spans="1:3" x14ac:dyDescent="0.2">
      <c r="A489" s="2"/>
      <c r="B489" s="2"/>
      <c r="C489" s="2"/>
    </row>
    <row r="490" spans="1:3" x14ac:dyDescent="0.2">
      <c r="A490" s="2"/>
      <c r="B490" s="2"/>
      <c r="C490" s="2"/>
    </row>
    <row r="491" spans="1:3" x14ac:dyDescent="0.2">
      <c r="A491" s="2"/>
      <c r="B491" s="2"/>
      <c r="C491" s="2"/>
    </row>
    <row r="492" spans="1:3" x14ac:dyDescent="0.2">
      <c r="A492" s="2"/>
      <c r="B492" s="2"/>
      <c r="C492" s="2"/>
    </row>
    <row r="493" spans="1:3" x14ac:dyDescent="0.2">
      <c r="A493" s="2"/>
      <c r="B493" s="2"/>
      <c r="C493" s="2"/>
    </row>
    <row r="494" spans="1:3" x14ac:dyDescent="0.2">
      <c r="A494" s="2"/>
      <c r="B494" s="2"/>
      <c r="C494" s="2"/>
    </row>
    <row r="495" spans="1:3" x14ac:dyDescent="0.2">
      <c r="A495" s="2"/>
      <c r="B495" s="2"/>
      <c r="C495" s="2"/>
    </row>
    <row r="496" spans="1:3" x14ac:dyDescent="0.2">
      <c r="A496" s="2"/>
      <c r="B496" s="2"/>
      <c r="C496" s="2"/>
    </row>
    <row r="497" spans="1:3" x14ac:dyDescent="0.2">
      <c r="A497" s="2"/>
      <c r="B497" s="2"/>
      <c r="C497" s="2"/>
    </row>
    <row r="498" spans="1:3" x14ac:dyDescent="0.2">
      <c r="A498" s="2"/>
      <c r="B498" s="2"/>
      <c r="C498" s="2"/>
    </row>
    <row r="499" spans="1:3" x14ac:dyDescent="0.2">
      <c r="A499" s="2"/>
      <c r="B499" s="2"/>
      <c r="C499" s="2"/>
    </row>
    <row r="500" spans="1:3" x14ac:dyDescent="0.2">
      <c r="A500" s="2"/>
      <c r="B500" s="2"/>
      <c r="C500" s="2"/>
    </row>
    <row r="501" spans="1:3" x14ac:dyDescent="0.2">
      <c r="A501" s="2"/>
      <c r="B501" s="2"/>
      <c r="C501" s="2"/>
    </row>
    <row r="502" spans="1:3" x14ac:dyDescent="0.2">
      <c r="A502" s="2"/>
      <c r="B502" s="2"/>
      <c r="C502" s="2"/>
    </row>
    <row r="503" spans="1:3" x14ac:dyDescent="0.2">
      <c r="A503" s="2"/>
      <c r="B503" s="2"/>
      <c r="C503" s="2"/>
    </row>
    <row r="504" spans="1:3" x14ac:dyDescent="0.2">
      <c r="A504" s="2"/>
      <c r="B504" s="2"/>
      <c r="C504" s="2"/>
    </row>
    <row r="505" spans="1:3" x14ac:dyDescent="0.2">
      <c r="A505" s="2"/>
      <c r="B505" s="2"/>
      <c r="C505" s="2"/>
    </row>
    <row r="506" spans="1:3" x14ac:dyDescent="0.2">
      <c r="A506" s="2"/>
      <c r="B506" s="2"/>
      <c r="C506" s="2"/>
    </row>
    <row r="507" spans="1:3" x14ac:dyDescent="0.2">
      <c r="A507" s="2"/>
      <c r="B507" s="2"/>
      <c r="C507" s="2"/>
    </row>
    <row r="508" spans="1:3" x14ac:dyDescent="0.2">
      <c r="A508" s="2"/>
      <c r="B508" s="2"/>
      <c r="C508" s="2"/>
    </row>
    <row r="509" spans="1:3" x14ac:dyDescent="0.2">
      <c r="A509" s="2"/>
      <c r="B509" s="2"/>
      <c r="C509" s="2"/>
    </row>
    <row r="510" spans="1:3" x14ac:dyDescent="0.2">
      <c r="A510" s="2"/>
      <c r="B510" s="2"/>
      <c r="C510" s="2"/>
    </row>
    <row r="511" spans="1:3" x14ac:dyDescent="0.2">
      <c r="A511" s="2"/>
      <c r="B511" s="2"/>
      <c r="C511" s="2"/>
    </row>
    <row r="512" spans="1:3" x14ac:dyDescent="0.2">
      <c r="A512" s="2"/>
      <c r="B512" s="2"/>
      <c r="C512" s="2"/>
    </row>
    <row r="513" spans="1:3" x14ac:dyDescent="0.2">
      <c r="A513" s="2"/>
      <c r="B513" s="2"/>
      <c r="C513" s="2"/>
    </row>
    <row r="514" spans="1:3" x14ac:dyDescent="0.2">
      <c r="A514" s="2"/>
      <c r="B514" s="2"/>
      <c r="C514" s="2"/>
    </row>
    <row r="515" spans="1:3" x14ac:dyDescent="0.2">
      <c r="A515" s="2"/>
      <c r="B515" s="2"/>
      <c r="C515" s="2"/>
    </row>
    <row r="516" spans="1:3" x14ac:dyDescent="0.2">
      <c r="A516" s="2"/>
      <c r="B516" s="2"/>
      <c r="C516" s="2"/>
    </row>
    <row r="517" spans="1:3" x14ac:dyDescent="0.2">
      <c r="A517" s="2"/>
      <c r="B517" s="2"/>
      <c r="C517" s="2"/>
    </row>
    <row r="518" spans="1:3" x14ac:dyDescent="0.2">
      <c r="A518" s="2"/>
      <c r="B518" s="2"/>
      <c r="C518" s="2"/>
    </row>
    <row r="519" spans="1:3" x14ac:dyDescent="0.2">
      <c r="A519" s="2"/>
      <c r="B519" s="2"/>
      <c r="C519" s="2"/>
    </row>
    <row r="520" spans="1:3" x14ac:dyDescent="0.2">
      <c r="A520" s="2"/>
      <c r="B520" s="2"/>
      <c r="C520" s="2"/>
    </row>
    <row r="521" spans="1:3" x14ac:dyDescent="0.2">
      <c r="A521" s="2"/>
      <c r="B521" s="2"/>
      <c r="C521" s="2"/>
    </row>
    <row r="522" spans="1:3" x14ac:dyDescent="0.2">
      <c r="A522" s="2"/>
      <c r="B522" s="2"/>
      <c r="C522" s="2"/>
    </row>
    <row r="523" spans="1:3" x14ac:dyDescent="0.2">
      <c r="A523" s="2"/>
      <c r="B523" s="2"/>
      <c r="C523" s="2"/>
    </row>
    <row r="524" spans="1:3" x14ac:dyDescent="0.2">
      <c r="A524" s="2"/>
      <c r="B524" s="2"/>
      <c r="C524" s="2"/>
    </row>
    <row r="525" spans="1:3" x14ac:dyDescent="0.2">
      <c r="A525" s="2"/>
      <c r="B525" s="2"/>
      <c r="C525" s="2"/>
    </row>
    <row r="526" spans="1:3" x14ac:dyDescent="0.2">
      <c r="A526" s="2"/>
      <c r="B526" s="2"/>
      <c r="C526" s="2"/>
    </row>
    <row r="527" spans="1:3" x14ac:dyDescent="0.2">
      <c r="A527" s="2"/>
      <c r="B527" s="2"/>
      <c r="C527" s="2"/>
    </row>
    <row r="528" spans="1:3" x14ac:dyDescent="0.2">
      <c r="A528" s="2"/>
      <c r="B528" s="2"/>
      <c r="C528" s="2"/>
    </row>
    <row r="529" spans="1:3" x14ac:dyDescent="0.2">
      <c r="A529" s="2"/>
      <c r="B529" s="2"/>
      <c r="C529" s="2"/>
    </row>
    <row r="530" spans="1:3" x14ac:dyDescent="0.2">
      <c r="A530" s="2"/>
      <c r="B530" s="2"/>
      <c r="C530" s="2"/>
    </row>
    <row r="531" spans="1:3" x14ac:dyDescent="0.2">
      <c r="A531" s="2"/>
      <c r="B531" s="2"/>
      <c r="C531" s="2"/>
    </row>
    <row r="532" spans="1:3" x14ac:dyDescent="0.2">
      <c r="A532" s="2"/>
      <c r="B532" s="2"/>
      <c r="C532" s="2"/>
    </row>
    <row r="533" spans="1:3" x14ac:dyDescent="0.2">
      <c r="A533" s="2"/>
      <c r="B533" s="2"/>
      <c r="C533" s="2"/>
    </row>
    <row r="534" spans="1:3" x14ac:dyDescent="0.2">
      <c r="A534" s="2"/>
      <c r="B534" s="2"/>
      <c r="C534" s="2"/>
    </row>
    <row r="535" spans="1:3" x14ac:dyDescent="0.2">
      <c r="A535" s="2"/>
      <c r="B535" s="2"/>
      <c r="C535" s="2"/>
    </row>
    <row r="536" spans="1:3" x14ac:dyDescent="0.2">
      <c r="A536" s="2"/>
      <c r="B536" s="2"/>
      <c r="C536" s="2"/>
    </row>
    <row r="537" spans="1:3" x14ac:dyDescent="0.2">
      <c r="A537" s="2"/>
      <c r="B537" s="2"/>
      <c r="C537" s="2"/>
    </row>
    <row r="538" spans="1:3" x14ac:dyDescent="0.2">
      <c r="A538" s="2"/>
      <c r="B538" s="2"/>
      <c r="C538" s="2"/>
    </row>
    <row r="539" spans="1:3" x14ac:dyDescent="0.2">
      <c r="A539" s="2"/>
      <c r="B539" s="2"/>
      <c r="C539" s="2"/>
    </row>
    <row r="540" spans="1:3" x14ac:dyDescent="0.2">
      <c r="A540" s="2"/>
      <c r="B540" s="2"/>
      <c r="C540" s="2"/>
    </row>
    <row r="541" spans="1:3" x14ac:dyDescent="0.2">
      <c r="A541" s="2"/>
      <c r="B541" s="2"/>
      <c r="C541" s="2"/>
    </row>
    <row r="542" spans="1:3" x14ac:dyDescent="0.2">
      <c r="A542" s="2"/>
      <c r="B542" s="2"/>
      <c r="C542" s="2"/>
    </row>
    <row r="543" spans="1:3" x14ac:dyDescent="0.2">
      <c r="A543" s="2"/>
      <c r="B543" s="2"/>
      <c r="C543" s="2"/>
    </row>
    <row r="544" spans="1:3" x14ac:dyDescent="0.2">
      <c r="A544" s="2"/>
      <c r="B544" s="2"/>
      <c r="C544" s="2"/>
    </row>
    <row r="545" spans="1:3" x14ac:dyDescent="0.2">
      <c r="A545" s="2"/>
      <c r="B545" s="2"/>
      <c r="C545" s="2"/>
    </row>
    <row r="546" spans="1:3" x14ac:dyDescent="0.2">
      <c r="A546" s="2"/>
      <c r="B546" s="2"/>
      <c r="C546" s="2"/>
    </row>
    <row r="547" spans="1:3" x14ac:dyDescent="0.2">
      <c r="A547" s="2"/>
      <c r="B547" s="2"/>
      <c r="C547" s="2"/>
    </row>
    <row r="548" spans="1:3" x14ac:dyDescent="0.2">
      <c r="A548" s="2"/>
      <c r="B548" s="2"/>
      <c r="C548" s="2"/>
    </row>
    <row r="549" spans="1:3" x14ac:dyDescent="0.2">
      <c r="A549" s="2"/>
      <c r="B549" s="2"/>
      <c r="C549" s="2"/>
    </row>
    <row r="550" spans="1:3" x14ac:dyDescent="0.2">
      <c r="A550" s="2"/>
      <c r="B550" s="2"/>
      <c r="C550" s="2"/>
    </row>
    <row r="551" spans="1:3" x14ac:dyDescent="0.2">
      <c r="A551" s="2"/>
      <c r="B551" s="2"/>
      <c r="C551" s="2"/>
    </row>
    <row r="552" spans="1:3" x14ac:dyDescent="0.2">
      <c r="A552" s="2"/>
      <c r="B552" s="2"/>
      <c r="C552" s="2"/>
    </row>
    <row r="553" spans="1:3" x14ac:dyDescent="0.2">
      <c r="A553" s="2"/>
      <c r="B553" s="2"/>
      <c r="C553" s="2"/>
    </row>
    <row r="554" spans="1:3" x14ac:dyDescent="0.2">
      <c r="A554" s="2"/>
      <c r="B554" s="2"/>
      <c r="C554" s="2"/>
    </row>
    <row r="555" spans="1:3" x14ac:dyDescent="0.2">
      <c r="A555" s="2"/>
      <c r="B555" s="2"/>
      <c r="C555" s="2"/>
    </row>
    <row r="556" spans="1:3" x14ac:dyDescent="0.2">
      <c r="A556" s="2"/>
      <c r="B556" s="2"/>
      <c r="C556" s="2"/>
    </row>
    <row r="557" spans="1:3" x14ac:dyDescent="0.2">
      <c r="A557" s="2"/>
      <c r="B557" s="2"/>
      <c r="C557" s="2"/>
    </row>
    <row r="558" spans="1:3" x14ac:dyDescent="0.2">
      <c r="A558" s="2"/>
      <c r="B558" s="2"/>
      <c r="C558" s="2"/>
    </row>
    <row r="559" spans="1:3" x14ac:dyDescent="0.2">
      <c r="A559" s="2"/>
      <c r="B559" s="2"/>
      <c r="C559" s="2"/>
    </row>
    <row r="560" spans="1:3" x14ac:dyDescent="0.2">
      <c r="A560" s="2"/>
      <c r="B560" s="2"/>
      <c r="C560" s="2"/>
    </row>
    <row r="561" spans="1:3" x14ac:dyDescent="0.2">
      <c r="A561" s="2"/>
      <c r="B561" s="2"/>
      <c r="C561" s="2"/>
    </row>
    <row r="562" spans="1:3" x14ac:dyDescent="0.2">
      <c r="A562" s="2"/>
      <c r="B562" s="2"/>
      <c r="C562" s="2"/>
    </row>
    <row r="563" spans="1:3" x14ac:dyDescent="0.2">
      <c r="A563" s="2"/>
      <c r="B563" s="2"/>
      <c r="C563" s="2"/>
    </row>
    <row r="564" spans="1:3" x14ac:dyDescent="0.2">
      <c r="A564" s="2"/>
      <c r="B564" s="2"/>
      <c r="C564" s="2"/>
    </row>
  </sheetData>
  <sortState ref="A8:I41">
    <sortCondition ref="D8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50"/>
  <sheetViews>
    <sheetView topLeftCell="B1" workbookViewId="0">
      <selection activeCell="Y7" sqref="Y7"/>
    </sheetView>
  </sheetViews>
  <sheetFormatPr defaultColWidth="4.140625" defaultRowHeight="12.75" x14ac:dyDescent="0.2"/>
  <cols>
    <col min="1" max="1" width="8" customWidth="1"/>
    <col min="2" max="2" width="4.85546875" customWidth="1"/>
  </cols>
  <sheetData>
    <row r="3" spans="1:42" ht="18" x14ac:dyDescent="0.25">
      <c r="A3" s="33" t="s">
        <v>4</v>
      </c>
      <c r="B3" s="34"/>
      <c r="C3" s="33"/>
      <c r="D3" s="33"/>
      <c r="E3" s="33"/>
      <c r="F3" s="4"/>
    </row>
    <row r="4" spans="1:42" ht="15" x14ac:dyDescent="0.25">
      <c r="A4" s="50" t="s">
        <v>0</v>
      </c>
      <c r="B4" s="50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9">
        <v>34</v>
      </c>
      <c r="AJ4" s="9">
        <v>35</v>
      </c>
      <c r="AK4" s="9">
        <v>36</v>
      </c>
      <c r="AL4" s="9">
        <v>37</v>
      </c>
      <c r="AM4" s="9">
        <v>38</v>
      </c>
      <c r="AN4" s="9">
        <v>39</v>
      </c>
      <c r="AO4" s="9">
        <v>40</v>
      </c>
      <c r="AP4" s="10">
        <v>41</v>
      </c>
    </row>
    <row r="5" spans="1:42" x14ac:dyDescent="0.2">
      <c r="A5" s="11"/>
    </row>
    <row r="6" spans="1:42" x14ac:dyDescent="0.2">
      <c r="A6" s="40" t="s">
        <v>5</v>
      </c>
      <c r="B6" s="5">
        <f>IF(SUM(B8:B10000)&gt;0, INT(SUM(B8:B10000)/COUNTIF(B8:B10000,"&gt;=0")),0)</f>
        <v>63</v>
      </c>
      <c r="C6" s="5">
        <f t="shared" ref="C6:AP6" si="0">IF(SUM(C8:C10000)&gt;0, INT(SUM(C8:C10000)/COUNTIF(C8:C10000,"&gt;=0")),0)</f>
        <v>69</v>
      </c>
      <c r="D6" s="5">
        <f t="shared" si="0"/>
        <v>39</v>
      </c>
      <c r="E6" s="5">
        <f t="shared" si="0"/>
        <v>66</v>
      </c>
      <c r="F6" s="5">
        <f t="shared" si="0"/>
        <v>69</v>
      </c>
      <c r="G6" s="5">
        <f t="shared" si="0"/>
        <v>54</v>
      </c>
      <c r="H6" s="5">
        <f t="shared" si="0"/>
        <v>57</v>
      </c>
      <c r="I6" s="5">
        <f t="shared" si="0"/>
        <v>42</v>
      </c>
      <c r="J6" s="5">
        <f t="shared" si="0"/>
        <v>63</v>
      </c>
      <c r="K6" s="5">
        <f t="shared" si="0"/>
        <v>9</v>
      </c>
      <c r="L6" s="5">
        <f t="shared" si="0"/>
        <v>96</v>
      </c>
      <c r="M6" s="5">
        <f t="shared" si="0"/>
        <v>93</v>
      </c>
      <c r="N6" s="5">
        <f t="shared" si="0"/>
        <v>51</v>
      </c>
      <c r="O6" s="5">
        <f t="shared" si="0"/>
        <v>96</v>
      </c>
      <c r="P6" s="5">
        <f t="shared" si="0"/>
        <v>75</v>
      </c>
      <c r="Q6" s="5">
        <f t="shared" si="0"/>
        <v>91</v>
      </c>
      <c r="R6" s="5">
        <f t="shared" si="0"/>
        <v>69</v>
      </c>
      <c r="S6" s="5">
        <f t="shared" si="0"/>
        <v>33</v>
      </c>
      <c r="T6" s="5">
        <f t="shared" si="0"/>
        <v>93</v>
      </c>
      <c r="U6" s="5">
        <f t="shared" si="0"/>
        <v>54</v>
      </c>
      <c r="V6" s="5">
        <f t="shared" si="0"/>
        <v>39</v>
      </c>
      <c r="W6" s="5">
        <f t="shared" si="0"/>
        <v>96</v>
      </c>
      <c r="X6" s="5">
        <f t="shared" si="0"/>
        <v>45</v>
      </c>
      <c r="Y6" s="5">
        <f t="shared" si="0"/>
        <v>12</v>
      </c>
      <c r="Z6" s="5">
        <f t="shared" si="0"/>
        <v>39</v>
      </c>
      <c r="AA6" s="5">
        <f t="shared" si="0"/>
        <v>96</v>
      </c>
      <c r="AB6" s="5">
        <f t="shared" si="0"/>
        <v>72</v>
      </c>
      <c r="AC6" s="5">
        <f t="shared" si="0"/>
        <v>93</v>
      </c>
      <c r="AD6" s="5">
        <f t="shared" si="0"/>
        <v>15</v>
      </c>
      <c r="AE6" s="5">
        <f t="shared" si="0"/>
        <v>93</v>
      </c>
      <c r="AF6" s="5">
        <f t="shared" si="0"/>
        <v>54</v>
      </c>
      <c r="AG6" s="5">
        <f t="shared" si="0"/>
        <v>93</v>
      </c>
      <c r="AH6" s="5">
        <f t="shared" si="0"/>
        <v>54</v>
      </c>
      <c r="AI6" s="5">
        <f t="shared" si="0"/>
        <v>50</v>
      </c>
      <c r="AJ6" s="5">
        <f t="shared" si="0"/>
        <v>48</v>
      </c>
      <c r="AK6" s="5">
        <f t="shared" si="0"/>
        <v>50</v>
      </c>
      <c r="AL6" s="5">
        <f t="shared" si="0"/>
        <v>49</v>
      </c>
      <c r="AM6" s="5">
        <f t="shared" si="0"/>
        <v>76</v>
      </c>
      <c r="AN6" s="5">
        <f t="shared" si="0"/>
        <v>64</v>
      </c>
      <c r="AO6" s="5">
        <f t="shared" si="0"/>
        <v>36</v>
      </c>
      <c r="AP6" s="5">
        <f t="shared" si="0"/>
        <v>24</v>
      </c>
    </row>
    <row r="7" spans="1:42" x14ac:dyDescent="0.2">
      <c r="A7" s="11"/>
    </row>
    <row r="8" spans="1:42" x14ac:dyDescent="0.2">
      <c r="A8" s="12">
        <v>1</v>
      </c>
      <c r="B8" s="1">
        <v>100</v>
      </c>
      <c r="C8" s="1">
        <v>100</v>
      </c>
      <c r="D8" s="1">
        <v>100</v>
      </c>
      <c r="E8" s="1">
        <v>0</v>
      </c>
      <c r="F8" s="1">
        <v>100</v>
      </c>
      <c r="G8" s="1">
        <v>100</v>
      </c>
      <c r="H8" s="1">
        <v>100</v>
      </c>
      <c r="I8" s="1">
        <v>100</v>
      </c>
      <c r="J8" s="1">
        <v>100</v>
      </c>
      <c r="K8" s="1">
        <v>0</v>
      </c>
      <c r="L8" s="1">
        <v>100</v>
      </c>
      <c r="M8" s="1">
        <v>100</v>
      </c>
      <c r="N8" s="1">
        <v>33</v>
      </c>
      <c r="O8" s="1">
        <v>100</v>
      </c>
      <c r="P8" s="1">
        <v>0</v>
      </c>
      <c r="Q8" s="1">
        <v>100</v>
      </c>
      <c r="R8" s="1">
        <v>100</v>
      </c>
      <c r="S8" s="1">
        <v>0</v>
      </c>
      <c r="T8" s="1">
        <v>100</v>
      </c>
      <c r="U8" s="1">
        <v>100</v>
      </c>
      <c r="V8" s="1">
        <v>0</v>
      </c>
      <c r="W8" s="1">
        <v>100</v>
      </c>
      <c r="X8" s="1">
        <v>100</v>
      </c>
      <c r="Y8" s="1">
        <v>0</v>
      </c>
      <c r="Z8" s="1">
        <v>0</v>
      </c>
      <c r="AA8" s="1">
        <v>100</v>
      </c>
      <c r="AB8" s="1">
        <v>100</v>
      </c>
      <c r="AC8" s="1">
        <v>100</v>
      </c>
      <c r="AD8" s="1">
        <v>0</v>
      </c>
      <c r="AE8" s="1">
        <v>100</v>
      </c>
      <c r="AF8" s="1">
        <v>0</v>
      </c>
      <c r="AG8" s="1">
        <v>100</v>
      </c>
      <c r="AH8" s="1">
        <v>100</v>
      </c>
      <c r="AI8" s="1">
        <v>33</v>
      </c>
      <c r="AJ8" s="1">
        <v>75</v>
      </c>
      <c r="AK8" s="1">
        <v>33</v>
      </c>
      <c r="AL8" s="1">
        <v>25</v>
      </c>
      <c r="AM8" s="1">
        <v>100</v>
      </c>
      <c r="AN8" s="1">
        <v>100</v>
      </c>
      <c r="AO8" s="1">
        <v>33</v>
      </c>
      <c r="AP8">
        <v>100</v>
      </c>
    </row>
    <row r="9" spans="1:42" x14ac:dyDescent="0.2">
      <c r="A9" s="12">
        <v>2</v>
      </c>
      <c r="B9" s="1">
        <v>100</v>
      </c>
      <c r="C9" s="1">
        <v>100</v>
      </c>
      <c r="D9" s="1">
        <v>100</v>
      </c>
      <c r="E9" s="1">
        <v>100</v>
      </c>
      <c r="F9" s="1">
        <v>100</v>
      </c>
      <c r="G9" s="1">
        <v>0</v>
      </c>
      <c r="H9" s="1">
        <v>0</v>
      </c>
      <c r="I9" s="1">
        <v>0</v>
      </c>
      <c r="J9" s="1">
        <v>100</v>
      </c>
      <c r="K9" s="1">
        <v>0</v>
      </c>
      <c r="L9" s="1">
        <v>100</v>
      </c>
      <c r="M9" s="1">
        <v>100</v>
      </c>
      <c r="N9" s="1">
        <v>33</v>
      </c>
      <c r="O9" s="1">
        <v>100</v>
      </c>
      <c r="P9" s="1">
        <v>0</v>
      </c>
      <c r="Q9" s="1">
        <v>100</v>
      </c>
      <c r="R9" s="1">
        <v>100</v>
      </c>
      <c r="S9" s="1">
        <v>100</v>
      </c>
      <c r="T9" s="1">
        <v>100</v>
      </c>
      <c r="U9" s="1">
        <v>100</v>
      </c>
      <c r="V9" s="1">
        <v>100</v>
      </c>
      <c r="W9" s="1">
        <v>100</v>
      </c>
      <c r="X9" s="1">
        <v>100</v>
      </c>
      <c r="Y9" s="1">
        <v>0</v>
      </c>
      <c r="Z9" s="1">
        <v>100</v>
      </c>
      <c r="AA9" s="1">
        <v>100</v>
      </c>
      <c r="AB9" s="1">
        <v>100</v>
      </c>
      <c r="AC9" s="1">
        <v>100</v>
      </c>
      <c r="AD9" s="1">
        <v>0</v>
      </c>
      <c r="AE9" s="1">
        <v>100</v>
      </c>
      <c r="AF9" s="1">
        <v>100</v>
      </c>
      <c r="AG9" s="1">
        <v>100</v>
      </c>
      <c r="AH9" s="1">
        <v>100</v>
      </c>
      <c r="AI9" s="1">
        <v>33</v>
      </c>
      <c r="AJ9" s="1">
        <v>25</v>
      </c>
      <c r="AK9" s="1">
        <v>33</v>
      </c>
      <c r="AL9" s="1">
        <v>25</v>
      </c>
      <c r="AM9" s="1">
        <v>100</v>
      </c>
      <c r="AN9" s="1">
        <v>100</v>
      </c>
      <c r="AO9" s="1">
        <v>100</v>
      </c>
      <c r="AP9">
        <v>0</v>
      </c>
    </row>
    <row r="10" spans="1:42" x14ac:dyDescent="0.2">
      <c r="A10" s="12">
        <v>3</v>
      </c>
      <c r="B10" s="1">
        <v>0</v>
      </c>
      <c r="C10" s="1">
        <v>100</v>
      </c>
      <c r="D10" s="1">
        <v>25</v>
      </c>
      <c r="E10" s="1">
        <v>100</v>
      </c>
      <c r="F10" s="1">
        <v>100</v>
      </c>
      <c r="G10" s="1">
        <v>100</v>
      </c>
      <c r="H10" s="1">
        <v>100</v>
      </c>
      <c r="I10" s="1">
        <v>100</v>
      </c>
      <c r="J10" s="1">
        <v>0</v>
      </c>
      <c r="K10" s="1">
        <v>0</v>
      </c>
      <c r="L10" s="1">
        <v>100</v>
      </c>
      <c r="M10" s="1">
        <v>100</v>
      </c>
      <c r="N10" s="1">
        <v>33</v>
      </c>
      <c r="O10" s="1">
        <v>100</v>
      </c>
      <c r="P10" s="1">
        <v>0</v>
      </c>
      <c r="Q10" s="1">
        <v>100</v>
      </c>
      <c r="R10" s="1">
        <v>0</v>
      </c>
      <c r="S10" s="1">
        <v>0</v>
      </c>
      <c r="T10" s="1">
        <v>100</v>
      </c>
      <c r="U10" s="1">
        <v>0</v>
      </c>
      <c r="V10" s="1">
        <v>0</v>
      </c>
      <c r="W10" s="1">
        <v>100</v>
      </c>
      <c r="X10" s="1">
        <v>100</v>
      </c>
      <c r="Y10" s="1">
        <v>0</v>
      </c>
      <c r="Z10" s="1">
        <v>0</v>
      </c>
      <c r="AA10" s="1">
        <v>100</v>
      </c>
      <c r="AB10" s="1">
        <v>0</v>
      </c>
      <c r="AC10" s="1">
        <v>100</v>
      </c>
      <c r="AD10" s="1">
        <v>0</v>
      </c>
      <c r="AE10" s="1">
        <v>100</v>
      </c>
      <c r="AF10" s="1">
        <v>100</v>
      </c>
      <c r="AG10" s="1">
        <v>100</v>
      </c>
      <c r="AH10" s="1">
        <v>100</v>
      </c>
      <c r="AI10" s="1">
        <v>33</v>
      </c>
      <c r="AJ10" s="1">
        <v>25</v>
      </c>
      <c r="AK10" s="1">
        <v>25</v>
      </c>
      <c r="AL10" s="1">
        <v>100</v>
      </c>
      <c r="AM10" s="1">
        <v>100</v>
      </c>
      <c r="AN10" s="1">
        <v>20</v>
      </c>
      <c r="AO10" s="1">
        <v>0</v>
      </c>
      <c r="AP10">
        <v>0</v>
      </c>
    </row>
    <row r="11" spans="1:42" x14ac:dyDescent="0.2">
      <c r="A11" s="12">
        <v>4</v>
      </c>
      <c r="B11" s="1">
        <v>100</v>
      </c>
      <c r="C11" s="1">
        <v>100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1">
        <v>100</v>
      </c>
      <c r="J11" s="1">
        <v>100</v>
      </c>
      <c r="K11" s="1">
        <v>0</v>
      </c>
      <c r="L11" s="1">
        <v>100</v>
      </c>
      <c r="M11" s="1">
        <v>100</v>
      </c>
      <c r="N11" s="1">
        <v>33</v>
      </c>
      <c r="O11" s="1">
        <v>100</v>
      </c>
      <c r="P11" s="1">
        <v>100</v>
      </c>
      <c r="Q11" s="1">
        <v>100</v>
      </c>
      <c r="R11" s="1">
        <v>100</v>
      </c>
      <c r="S11" s="1">
        <v>0</v>
      </c>
      <c r="T11" s="1">
        <v>100</v>
      </c>
      <c r="U11" s="1">
        <v>100</v>
      </c>
      <c r="V11" s="1">
        <v>0</v>
      </c>
      <c r="W11" s="1">
        <v>100</v>
      </c>
      <c r="X11" s="1">
        <v>100</v>
      </c>
      <c r="Y11" s="1">
        <v>0</v>
      </c>
      <c r="Z11" s="1">
        <v>0</v>
      </c>
      <c r="AA11" s="1">
        <v>100</v>
      </c>
      <c r="AB11" s="1">
        <v>0</v>
      </c>
      <c r="AC11" s="1">
        <v>100</v>
      </c>
      <c r="AD11" s="1">
        <v>0</v>
      </c>
      <c r="AE11" s="1">
        <v>100</v>
      </c>
      <c r="AF11" s="1">
        <v>100</v>
      </c>
      <c r="AG11" s="1">
        <v>100</v>
      </c>
      <c r="AH11" s="1">
        <v>100</v>
      </c>
      <c r="AI11" s="1">
        <v>33</v>
      </c>
      <c r="AJ11" s="1">
        <v>25</v>
      </c>
      <c r="AK11" s="1">
        <v>0</v>
      </c>
      <c r="AL11" s="1">
        <v>25</v>
      </c>
      <c r="AM11" s="1">
        <v>100</v>
      </c>
      <c r="AN11" s="1">
        <v>100</v>
      </c>
      <c r="AO11" s="1">
        <v>50</v>
      </c>
      <c r="AP11">
        <v>0</v>
      </c>
    </row>
    <row r="12" spans="1:42" x14ac:dyDescent="0.2">
      <c r="A12" s="12">
        <v>5</v>
      </c>
      <c r="B12" s="1">
        <v>100</v>
      </c>
      <c r="C12" s="1">
        <v>100</v>
      </c>
      <c r="D12" s="1">
        <v>50</v>
      </c>
      <c r="E12" s="1">
        <v>100</v>
      </c>
      <c r="F12" s="1">
        <v>100</v>
      </c>
      <c r="G12" s="1">
        <v>0</v>
      </c>
      <c r="H12" s="1">
        <v>100</v>
      </c>
      <c r="I12" s="1">
        <v>100</v>
      </c>
      <c r="J12" s="1">
        <v>100</v>
      </c>
      <c r="K12" s="1">
        <v>0</v>
      </c>
      <c r="L12" s="1">
        <v>100</v>
      </c>
      <c r="M12" s="1">
        <v>100</v>
      </c>
      <c r="N12" s="1">
        <v>66</v>
      </c>
      <c r="O12" s="1">
        <v>100</v>
      </c>
      <c r="P12" s="1">
        <v>100</v>
      </c>
      <c r="Q12" s="1">
        <v>100</v>
      </c>
      <c r="R12" s="1">
        <v>0</v>
      </c>
      <c r="S12" s="1">
        <v>0</v>
      </c>
      <c r="T12" s="1">
        <v>100</v>
      </c>
      <c r="U12" s="1">
        <v>0</v>
      </c>
      <c r="V12" s="1">
        <v>0</v>
      </c>
      <c r="W12" s="1">
        <v>100</v>
      </c>
      <c r="X12" s="1">
        <v>100</v>
      </c>
      <c r="Y12" s="1">
        <v>100</v>
      </c>
      <c r="Z12" s="1">
        <v>100</v>
      </c>
      <c r="AA12" s="1">
        <v>100</v>
      </c>
      <c r="AB12" s="1">
        <v>100</v>
      </c>
      <c r="AC12" s="1">
        <v>100</v>
      </c>
      <c r="AD12" s="1">
        <v>0</v>
      </c>
      <c r="AE12" s="1">
        <v>100</v>
      </c>
      <c r="AF12" s="1">
        <v>0</v>
      </c>
      <c r="AG12" s="1">
        <v>100</v>
      </c>
      <c r="AH12" s="1">
        <v>100</v>
      </c>
      <c r="AI12" s="1">
        <v>66</v>
      </c>
      <c r="AJ12" s="1">
        <v>100</v>
      </c>
      <c r="AK12" s="1">
        <v>25</v>
      </c>
      <c r="AL12" s="1">
        <v>75</v>
      </c>
      <c r="AM12" s="1">
        <v>100</v>
      </c>
      <c r="AN12" s="1">
        <v>100</v>
      </c>
      <c r="AO12" s="1">
        <v>0</v>
      </c>
      <c r="AP12">
        <v>0</v>
      </c>
    </row>
    <row r="13" spans="1:42" x14ac:dyDescent="0.2">
      <c r="A13" s="12">
        <v>6</v>
      </c>
      <c r="B13" s="1">
        <v>0</v>
      </c>
      <c r="C13" s="1">
        <v>100</v>
      </c>
      <c r="D13" s="1">
        <v>50</v>
      </c>
      <c r="E13" s="1">
        <v>100</v>
      </c>
      <c r="F13" s="1">
        <v>0</v>
      </c>
      <c r="G13" s="1">
        <v>0</v>
      </c>
      <c r="H13" s="1">
        <v>100</v>
      </c>
      <c r="I13" s="1">
        <v>0</v>
      </c>
      <c r="J13" s="1">
        <v>0</v>
      </c>
      <c r="K13" s="1">
        <v>0</v>
      </c>
      <c r="L13" s="1">
        <v>100</v>
      </c>
      <c r="M13" s="1">
        <v>100</v>
      </c>
      <c r="N13" s="1">
        <v>66</v>
      </c>
      <c r="O13" s="1">
        <v>100</v>
      </c>
      <c r="P13" s="1">
        <v>0</v>
      </c>
      <c r="Q13" s="1">
        <v>100</v>
      </c>
      <c r="R13" s="1">
        <v>0</v>
      </c>
      <c r="S13" s="1">
        <v>0</v>
      </c>
      <c r="T13" s="1">
        <v>0</v>
      </c>
      <c r="U13" s="1">
        <v>100</v>
      </c>
      <c r="V13" s="1">
        <v>100</v>
      </c>
      <c r="W13" s="1">
        <v>100</v>
      </c>
      <c r="X13" s="1">
        <v>100</v>
      </c>
      <c r="Y13" s="1">
        <v>0</v>
      </c>
      <c r="Z13" s="1">
        <v>100</v>
      </c>
      <c r="AA13" s="1">
        <v>100</v>
      </c>
      <c r="AB13" s="1">
        <v>0</v>
      </c>
      <c r="AC13" s="1">
        <v>100</v>
      </c>
      <c r="AD13" s="1">
        <v>0</v>
      </c>
      <c r="AE13" s="1">
        <v>100</v>
      </c>
      <c r="AF13" s="1">
        <v>100</v>
      </c>
      <c r="AG13" s="1">
        <v>100</v>
      </c>
      <c r="AH13" s="1">
        <v>100</v>
      </c>
      <c r="AI13" s="1">
        <v>66</v>
      </c>
      <c r="AJ13" s="1">
        <v>75</v>
      </c>
      <c r="AK13" s="1">
        <v>75</v>
      </c>
      <c r="AL13" s="1">
        <v>50</v>
      </c>
      <c r="AM13" s="1">
        <v>100</v>
      </c>
      <c r="AN13" s="1">
        <v>100</v>
      </c>
      <c r="AO13" s="1">
        <v>16</v>
      </c>
      <c r="AP13">
        <v>100</v>
      </c>
    </row>
    <row r="14" spans="1:42" x14ac:dyDescent="0.2">
      <c r="A14" s="12">
        <v>7</v>
      </c>
      <c r="B14" s="1">
        <v>0</v>
      </c>
      <c r="C14" s="1">
        <v>100</v>
      </c>
      <c r="D14" s="1">
        <v>50</v>
      </c>
      <c r="E14" s="1">
        <v>100</v>
      </c>
      <c r="F14" s="1">
        <v>100</v>
      </c>
      <c r="G14" s="1">
        <v>100</v>
      </c>
      <c r="H14" s="1">
        <v>0</v>
      </c>
      <c r="I14" s="1">
        <v>100</v>
      </c>
      <c r="J14" s="1">
        <v>0</v>
      </c>
      <c r="K14" s="1">
        <v>0</v>
      </c>
      <c r="L14" s="1">
        <v>100</v>
      </c>
      <c r="M14" s="1">
        <v>0</v>
      </c>
      <c r="N14" s="1">
        <v>33</v>
      </c>
      <c r="O14" s="1">
        <v>100</v>
      </c>
      <c r="P14" s="1">
        <v>100</v>
      </c>
      <c r="Q14" s="1">
        <v>100</v>
      </c>
      <c r="R14" s="1">
        <v>0</v>
      </c>
      <c r="S14" s="1">
        <v>0</v>
      </c>
      <c r="T14" s="1">
        <v>100</v>
      </c>
      <c r="U14" s="1">
        <v>0</v>
      </c>
      <c r="V14" s="1">
        <v>0</v>
      </c>
      <c r="W14" s="1">
        <v>100</v>
      </c>
      <c r="X14" s="1">
        <v>100</v>
      </c>
      <c r="Y14" s="1">
        <v>0</v>
      </c>
      <c r="Z14" s="1">
        <v>0</v>
      </c>
      <c r="AA14" s="1">
        <v>100</v>
      </c>
      <c r="AB14" s="1">
        <v>100</v>
      </c>
      <c r="AC14" s="1">
        <v>100</v>
      </c>
      <c r="AD14" s="1">
        <v>0</v>
      </c>
      <c r="AE14" s="1">
        <v>100</v>
      </c>
      <c r="AF14" s="1">
        <v>0</v>
      </c>
      <c r="AG14" s="1">
        <v>100</v>
      </c>
      <c r="AH14" s="1">
        <v>100</v>
      </c>
      <c r="AI14" s="1">
        <v>66</v>
      </c>
      <c r="AJ14" s="1">
        <v>50</v>
      </c>
      <c r="AK14" s="1">
        <v>100</v>
      </c>
      <c r="AL14" s="1">
        <v>100</v>
      </c>
      <c r="AM14" s="1">
        <v>100</v>
      </c>
      <c r="AN14" s="1">
        <v>100</v>
      </c>
      <c r="AO14" s="1">
        <v>33</v>
      </c>
      <c r="AP14">
        <v>100</v>
      </c>
    </row>
    <row r="15" spans="1:42" x14ac:dyDescent="0.2">
      <c r="A15" s="12">
        <v>8</v>
      </c>
      <c r="B15" s="1">
        <v>0</v>
      </c>
      <c r="C15" s="1">
        <v>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100</v>
      </c>
      <c r="K15" s="1">
        <v>0</v>
      </c>
      <c r="L15" s="1">
        <v>100</v>
      </c>
      <c r="M15" s="1">
        <v>100</v>
      </c>
      <c r="N15" s="1">
        <v>33</v>
      </c>
      <c r="O15" s="1">
        <v>100</v>
      </c>
      <c r="P15" s="1">
        <v>100</v>
      </c>
      <c r="Q15" s="1">
        <v>100</v>
      </c>
      <c r="R15" s="1">
        <v>0</v>
      </c>
      <c r="S15" s="1">
        <v>100</v>
      </c>
      <c r="T15" s="1">
        <v>100</v>
      </c>
      <c r="U15" s="1">
        <v>0</v>
      </c>
      <c r="V15" s="1">
        <v>0</v>
      </c>
      <c r="W15" s="1">
        <v>100</v>
      </c>
      <c r="X15" s="1">
        <v>0</v>
      </c>
      <c r="Y15" s="1">
        <v>0</v>
      </c>
      <c r="Z15" s="1">
        <v>0</v>
      </c>
      <c r="AA15" s="1">
        <v>100</v>
      </c>
      <c r="AB15" s="1">
        <v>100</v>
      </c>
      <c r="AC15" s="1">
        <v>100</v>
      </c>
      <c r="AD15" s="1">
        <v>0</v>
      </c>
      <c r="AE15" s="1">
        <v>100</v>
      </c>
      <c r="AF15" s="1">
        <v>0</v>
      </c>
      <c r="AG15" s="1">
        <v>100</v>
      </c>
      <c r="AH15" s="1">
        <v>100</v>
      </c>
      <c r="AI15" s="1">
        <v>100</v>
      </c>
      <c r="AJ15" s="1">
        <v>75</v>
      </c>
      <c r="AK15" s="1">
        <v>50</v>
      </c>
      <c r="AL15" s="1">
        <v>75</v>
      </c>
      <c r="AM15" s="1">
        <v>100</v>
      </c>
      <c r="AN15" s="1">
        <v>100</v>
      </c>
      <c r="AO15" s="1">
        <v>66</v>
      </c>
      <c r="AP15">
        <v>0</v>
      </c>
    </row>
    <row r="16" spans="1:42" x14ac:dyDescent="0.2">
      <c r="A16" s="12">
        <v>9</v>
      </c>
      <c r="B16" s="1">
        <v>100</v>
      </c>
      <c r="C16" s="1">
        <v>100</v>
      </c>
      <c r="D16" s="1">
        <v>0</v>
      </c>
      <c r="E16" s="1">
        <v>0</v>
      </c>
      <c r="F16" s="1">
        <v>0</v>
      </c>
      <c r="G16" s="1">
        <v>0</v>
      </c>
      <c r="H16" s="1">
        <v>100</v>
      </c>
      <c r="I16" s="1">
        <v>0</v>
      </c>
      <c r="J16" s="1">
        <v>100</v>
      </c>
      <c r="K16" s="1">
        <v>0</v>
      </c>
      <c r="L16" s="1">
        <v>100</v>
      </c>
      <c r="M16" s="1">
        <v>100</v>
      </c>
      <c r="N16" s="1">
        <v>33</v>
      </c>
      <c r="O16" s="1">
        <v>100</v>
      </c>
      <c r="P16" s="1">
        <v>0</v>
      </c>
      <c r="Q16" s="1">
        <v>100</v>
      </c>
      <c r="R16" s="1">
        <v>0</v>
      </c>
      <c r="S16" s="1">
        <v>100</v>
      </c>
      <c r="T16" s="1">
        <v>100</v>
      </c>
      <c r="U16" s="1">
        <v>0</v>
      </c>
      <c r="V16" s="1">
        <v>100</v>
      </c>
      <c r="W16" s="1">
        <v>100</v>
      </c>
      <c r="X16" s="1">
        <v>0</v>
      </c>
      <c r="Y16" s="1">
        <v>0</v>
      </c>
      <c r="Z16" s="1">
        <v>0</v>
      </c>
      <c r="AA16" s="1">
        <v>0</v>
      </c>
      <c r="AB16" s="1">
        <v>100</v>
      </c>
      <c r="AC16" s="1">
        <v>100</v>
      </c>
      <c r="AD16" s="1">
        <v>0</v>
      </c>
      <c r="AE16" s="1">
        <v>100</v>
      </c>
      <c r="AF16" s="1">
        <v>0</v>
      </c>
      <c r="AG16" s="1">
        <v>100</v>
      </c>
      <c r="AH16" s="1">
        <v>100</v>
      </c>
      <c r="AI16" s="1">
        <v>33</v>
      </c>
      <c r="AJ16" s="1">
        <v>25</v>
      </c>
      <c r="AK16" s="1">
        <v>33</v>
      </c>
      <c r="AL16" s="1">
        <v>25</v>
      </c>
      <c r="AM16" s="1">
        <v>0</v>
      </c>
      <c r="AN16" s="1">
        <v>60</v>
      </c>
      <c r="AO16" s="1">
        <v>33</v>
      </c>
      <c r="AP16">
        <v>0</v>
      </c>
    </row>
    <row r="17" spans="1:42" x14ac:dyDescent="0.2">
      <c r="A17" s="12">
        <v>10</v>
      </c>
      <c r="B17" s="1">
        <v>100</v>
      </c>
      <c r="C17" s="1">
        <v>0</v>
      </c>
      <c r="D17" s="1">
        <v>0</v>
      </c>
      <c r="E17" s="1">
        <v>0</v>
      </c>
      <c r="F17" s="1">
        <v>100</v>
      </c>
      <c r="G17" s="1">
        <v>0</v>
      </c>
      <c r="H17" s="1">
        <v>100</v>
      </c>
      <c r="I17" s="1">
        <v>100</v>
      </c>
      <c r="J17" s="1">
        <v>100</v>
      </c>
      <c r="K17" s="1">
        <v>0</v>
      </c>
      <c r="L17" s="1">
        <v>100</v>
      </c>
      <c r="M17" s="1">
        <v>100</v>
      </c>
      <c r="N17" s="1">
        <v>66</v>
      </c>
      <c r="O17" s="1">
        <v>100</v>
      </c>
      <c r="P17" s="1">
        <v>100</v>
      </c>
      <c r="Q17" s="1">
        <v>100</v>
      </c>
      <c r="R17" s="1">
        <v>100</v>
      </c>
      <c r="S17" s="1">
        <v>0</v>
      </c>
      <c r="T17" s="1">
        <v>100</v>
      </c>
      <c r="U17" s="1">
        <v>0</v>
      </c>
      <c r="V17" s="1">
        <v>0</v>
      </c>
      <c r="W17" s="1">
        <v>100</v>
      </c>
      <c r="X17" s="1">
        <v>0</v>
      </c>
      <c r="Y17" s="1">
        <v>0</v>
      </c>
      <c r="Z17" s="1">
        <v>0</v>
      </c>
      <c r="AA17" s="1">
        <v>100</v>
      </c>
      <c r="AB17" s="1">
        <v>0</v>
      </c>
      <c r="AC17" s="1">
        <v>100</v>
      </c>
      <c r="AD17" s="1">
        <v>100</v>
      </c>
      <c r="AE17" s="1">
        <v>100</v>
      </c>
      <c r="AF17" s="1">
        <v>100</v>
      </c>
      <c r="AG17" s="1">
        <v>100</v>
      </c>
      <c r="AH17" s="1">
        <v>100</v>
      </c>
      <c r="AI17" s="1">
        <v>66</v>
      </c>
      <c r="AJ17" s="1">
        <v>50</v>
      </c>
      <c r="AK17" s="1">
        <v>66</v>
      </c>
      <c r="AL17" s="1">
        <v>50</v>
      </c>
      <c r="AM17" s="1">
        <v>100</v>
      </c>
      <c r="AN17" s="1">
        <v>100</v>
      </c>
      <c r="AO17" s="1">
        <v>0</v>
      </c>
      <c r="AP17">
        <v>0</v>
      </c>
    </row>
    <row r="18" spans="1:42" x14ac:dyDescent="0.2">
      <c r="A18" s="12">
        <v>11</v>
      </c>
      <c r="B18" s="1">
        <v>0</v>
      </c>
      <c r="C18" s="1">
        <v>100</v>
      </c>
      <c r="D18" s="1">
        <v>0</v>
      </c>
      <c r="E18" s="1">
        <v>100</v>
      </c>
      <c r="F18" s="1">
        <v>100</v>
      </c>
      <c r="G18" s="1">
        <v>0</v>
      </c>
      <c r="H18" s="1">
        <v>0</v>
      </c>
      <c r="I18" s="1">
        <v>0</v>
      </c>
      <c r="J18" s="1">
        <v>100</v>
      </c>
      <c r="K18" s="1">
        <v>0</v>
      </c>
      <c r="L18" s="1">
        <v>100</v>
      </c>
      <c r="M18" s="1">
        <v>100</v>
      </c>
      <c r="N18" s="1">
        <v>66</v>
      </c>
      <c r="O18" s="1">
        <v>100</v>
      </c>
      <c r="P18" s="1">
        <v>0</v>
      </c>
      <c r="Q18" s="1">
        <v>33</v>
      </c>
      <c r="R18" s="1">
        <v>100</v>
      </c>
      <c r="S18" s="1">
        <v>0</v>
      </c>
      <c r="T18" s="1">
        <v>100</v>
      </c>
      <c r="U18" s="1">
        <v>0</v>
      </c>
      <c r="V18" s="1">
        <v>0</v>
      </c>
      <c r="W18" s="1">
        <v>100</v>
      </c>
      <c r="X18" s="1">
        <v>0</v>
      </c>
      <c r="Y18" s="1">
        <v>0</v>
      </c>
      <c r="Z18" s="1">
        <v>0</v>
      </c>
      <c r="AA18" s="1">
        <v>100</v>
      </c>
      <c r="AB18" s="1">
        <v>100</v>
      </c>
      <c r="AC18" s="1">
        <v>100</v>
      </c>
      <c r="AD18" s="1">
        <v>100</v>
      </c>
      <c r="AE18" s="1">
        <v>100</v>
      </c>
      <c r="AF18" s="1">
        <v>100</v>
      </c>
      <c r="AG18" s="1">
        <v>100</v>
      </c>
      <c r="AH18" s="1">
        <v>0</v>
      </c>
      <c r="AI18" s="1">
        <v>33</v>
      </c>
      <c r="AJ18" s="1">
        <v>50</v>
      </c>
      <c r="AK18" s="1">
        <v>0</v>
      </c>
      <c r="AL18" s="1">
        <v>75</v>
      </c>
      <c r="AM18" s="1">
        <v>33</v>
      </c>
      <c r="AN18" s="1">
        <v>20</v>
      </c>
      <c r="AO18" s="1">
        <v>33</v>
      </c>
      <c r="AP18">
        <v>0</v>
      </c>
    </row>
    <row r="19" spans="1:42" x14ac:dyDescent="0.2">
      <c r="A19" s="12">
        <v>12</v>
      </c>
      <c r="B19" s="1">
        <v>0</v>
      </c>
      <c r="C19" s="1">
        <v>100</v>
      </c>
      <c r="D19" s="1">
        <v>0</v>
      </c>
      <c r="E19" s="1">
        <v>100</v>
      </c>
      <c r="F19" s="1">
        <v>0</v>
      </c>
      <c r="G19" s="1">
        <v>100</v>
      </c>
      <c r="H19" s="1">
        <v>0</v>
      </c>
      <c r="I19" s="1">
        <v>100</v>
      </c>
      <c r="J19" s="1">
        <v>0</v>
      </c>
      <c r="K19" s="1">
        <v>0</v>
      </c>
      <c r="L19" s="1">
        <v>100</v>
      </c>
      <c r="M19" s="1">
        <v>100</v>
      </c>
      <c r="N19" s="1">
        <v>33</v>
      </c>
      <c r="O19" s="1">
        <v>100</v>
      </c>
      <c r="P19" s="1">
        <v>100</v>
      </c>
      <c r="Q19" s="1">
        <v>100</v>
      </c>
      <c r="R19" s="1">
        <v>100</v>
      </c>
      <c r="S19" s="1">
        <v>0</v>
      </c>
      <c r="T19" s="1">
        <v>100</v>
      </c>
      <c r="U19" s="1">
        <v>0</v>
      </c>
      <c r="V19" s="1">
        <v>100</v>
      </c>
      <c r="W19" s="1">
        <v>100</v>
      </c>
      <c r="X19" s="1">
        <v>0</v>
      </c>
      <c r="Y19" s="1">
        <v>0</v>
      </c>
      <c r="Z19" s="1">
        <v>100</v>
      </c>
      <c r="AA19" s="1">
        <v>100</v>
      </c>
      <c r="AB19" s="1">
        <v>100</v>
      </c>
      <c r="AC19" s="1">
        <v>100</v>
      </c>
      <c r="AD19" s="1">
        <v>0</v>
      </c>
      <c r="AE19" s="1">
        <v>100</v>
      </c>
      <c r="AF19" s="1">
        <v>0</v>
      </c>
      <c r="AG19" s="1">
        <v>100</v>
      </c>
      <c r="AH19" s="1">
        <v>0</v>
      </c>
      <c r="AI19" s="1">
        <v>33</v>
      </c>
      <c r="AJ19" s="1">
        <v>25</v>
      </c>
      <c r="AK19" s="1">
        <v>33</v>
      </c>
      <c r="AL19" s="1">
        <v>25</v>
      </c>
      <c r="AM19" s="1">
        <v>33</v>
      </c>
      <c r="AN19" s="1">
        <v>40</v>
      </c>
      <c r="AO19" s="1">
        <v>0</v>
      </c>
      <c r="AP19">
        <v>0</v>
      </c>
    </row>
    <row r="20" spans="1:42" x14ac:dyDescent="0.2">
      <c r="A20" s="12">
        <v>13</v>
      </c>
      <c r="B20" s="1">
        <v>100</v>
      </c>
      <c r="C20" s="1">
        <v>100</v>
      </c>
      <c r="D20" s="1">
        <v>100</v>
      </c>
      <c r="E20" s="1">
        <v>100</v>
      </c>
      <c r="F20" s="1">
        <v>100</v>
      </c>
      <c r="G20" s="1">
        <v>100</v>
      </c>
      <c r="H20" s="1">
        <v>100</v>
      </c>
      <c r="I20" s="1">
        <v>0</v>
      </c>
      <c r="J20" s="1">
        <v>100</v>
      </c>
      <c r="K20" s="1">
        <v>0</v>
      </c>
      <c r="L20" s="1">
        <v>100</v>
      </c>
      <c r="M20" s="1">
        <v>100</v>
      </c>
      <c r="N20" s="1">
        <v>66</v>
      </c>
      <c r="O20" s="1">
        <v>100</v>
      </c>
      <c r="P20" s="1">
        <v>100</v>
      </c>
      <c r="Q20" s="1">
        <v>33</v>
      </c>
      <c r="R20" s="1">
        <v>100</v>
      </c>
      <c r="S20" s="1">
        <v>0</v>
      </c>
      <c r="T20" s="1">
        <v>100</v>
      </c>
      <c r="U20" s="1">
        <v>100</v>
      </c>
      <c r="V20" s="1">
        <v>100</v>
      </c>
      <c r="W20" s="1">
        <v>100</v>
      </c>
      <c r="X20" s="1">
        <v>0</v>
      </c>
      <c r="Y20" s="1">
        <v>0</v>
      </c>
      <c r="Z20" s="1">
        <v>100</v>
      </c>
      <c r="AA20" s="1">
        <v>100</v>
      </c>
      <c r="AB20" s="1">
        <v>100</v>
      </c>
      <c r="AC20" s="1">
        <v>100</v>
      </c>
      <c r="AD20" s="1">
        <v>100</v>
      </c>
      <c r="AE20" s="1">
        <v>100</v>
      </c>
      <c r="AF20" s="1">
        <v>100</v>
      </c>
      <c r="AG20" s="1">
        <v>100</v>
      </c>
      <c r="AH20" s="1">
        <v>100</v>
      </c>
      <c r="AI20" s="1">
        <v>66</v>
      </c>
      <c r="AJ20" s="1">
        <v>25</v>
      </c>
      <c r="AK20" s="1">
        <v>25</v>
      </c>
      <c r="AL20" s="1">
        <v>75</v>
      </c>
      <c r="AM20" s="1">
        <v>33</v>
      </c>
      <c r="AN20" s="1">
        <v>0</v>
      </c>
      <c r="AO20" s="1">
        <v>66</v>
      </c>
      <c r="AP20">
        <v>0</v>
      </c>
    </row>
    <row r="21" spans="1:42" x14ac:dyDescent="0.2">
      <c r="A21" s="12">
        <v>14</v>
      </c>
      <c r="B21" s="1">
        <v>100</v>
      </c>
      <c r="C21" s="1">
        <v>100</v>
      </c>
      <c r="D21" s="1">
        <v>25</v>
      </c>
      <c r="E21" s="1">
        <v>100</v>
      </c>
      <c r="F21" s="1">
        <v>100</v>
      </c>
      <c r="G21" s="1">
        <v>100</v>
      </c>
      <c r="H21" s="1">
        <v>0</v>
      </c>
      <c r="I21" s="1">
        <v>100</v>
      </c>
      <c r="J21" s="1">
        <v>0</v>
      </c>
      <c r="K21" s="1">
        <v>0</v>
      </c>
      <c r="L21" s="1">
        <v>100</v>
      </c>
      <c r="M21" s="1">
        <v>100</v>
      </c>
      <c r="N21" s="1">
        <v>66</v>
      </c>
      <c r="O21" s="1">
        <v>100</v>
      </c>
      <c r="P21" s="1">
        <v>100</v>
      </c>
      <c r="Q21" s="1">
        <v>100</v>
      </c>
      <c r="R21" s="1">
        <v>100</v>
      </c>
      <c r="S21" s="1">
        <v>100</v>
      </c>
      <c r="T21" s="1">
        <v>100</v>
      </c>
      <c r="U21" s="1">
        <v>100</v>
      </c>
      <c r="V21" s="1">
        <v>0</v>
      </c>
      <c r="W21" s="1">
        <v>100</v>
      </c>
      <c r="X21" s="1">
        <v>0</v>
      </c>
      <c r="Y21" s="1">
        <v>0</v>
      </c>
      <c r="Z21" s="1">
        <v>100</v>
      </c>
      <c r="AA21" s="1">
        <v>100</v>
      </c>
      <c r="AB21" s="1">
        <v>100</v>
      </c>
      <c r="AC21" s="1">
        <v>100</v>
      </c>
      <c r="AD21" s="1">
        <v>100</v>
      </c>
      <c r="AE21" s="1">
        <v>100</v>
      </c>
      <c r="AF21" s="1">
        <v>100</v>
      </c>
      <c r="AG21" s="1">
        <v>100</v>
      </c>
      <c r="AH21" s="1">
        <v>100</v>
      </c>
      <c r="AI21" s="1">
        <v>33</v>
      </c>
      <c r="AJ21" s="1">
        <v>50</v>
      </c>
      <c r="AK21" s="1">
        <v>33</v>
      </c>
      <c r="AL21" s="1">
        <v>75</v>
      </c>
      <c r="AM21" s="1">
        <v>100</v>
      </c>
      <c r="AN21" s="1">
        <v>100</v>
      </c>
      <c r="AO21" s="1">
        <v>33</v>
      </c>
      <c r="AP21">
        <v>100</v>
      </c>
    </row>
    <row r="22" spans="1:42" x14ac:dyDescent="0.2">
      <c r="A22" s="12">
        <v>15</v>
      </c>
      <c r="B22" s="1">
        <v>100</v>
      </c>
      <c r="C22" s="1">
        <v>0</v>
      </c>
      <c r="D22" s="1">
        <v>25</v>
      </c>
      <c r="E22" s="1">
        <v>0</v>
      </c>
      <c r="F22" s="1">
        <v>100</v>
      </c>
      <c r="G22" s="1">
        <v>100</v>
      </c>
      <c r="H22" s="1">
        <v>100</v>
      </c>
      <c r="I22" s="1">
        <v>0</v>
      </c>
      <c r="J22" s="1">
        <v>0</v>
      </c>
      <c r="K22" s="1">
        <v>100</v>
      </c>
      <c r="L22" s="1">
        <v>100</v>
      </c>
      <c r="M22" s="1">
        <v>100</v>
      </c>
      <c r="N22" s="1">
        <v>100</v>
      </c>
      <c r="O22" s="1">
        <v>100</v>
      </c>
      <c r="P22" s="1">
        <v>100</v>
      </c>
      <c r="Q22" s="1">
        <v>100</v>
      </c>
      <c r="R22" s="1">
        <v>100</v>
      </c>
      <c r="S22" s="1">
        <v>0</v>
      </c>
      <c r="T22" s="1">
        <v>100</v>
      </c>
      <c r="U22" s="1">
        <v>100</v>
      </c>
      <c r="V22" s="1">
        <v>0</v>
      </c>
      <c r="W22" s="1">
        <v>100</v>
      </c>
      <c r="X22" s="1">
        <v>0</v>
      </c>
      <c r="Y22" s="1">
        <v>0</v>
      </c>
      <c r="Z22" s="1">
        <v>0</v>
      </c>
      <c r="AA22" s="1">
        <v>100</v>
      </c>
      <c r="AB22" s="1">
        <v>100</v>
      </c>
      <c r="AC22" s="1">
        <v>100</v>
      </c>
      <c r="AD22" s="1">
        <v>0</v>
      </c>
      <c r="AE22" s="1">
        <v>100</v>
      </c>
      <c r="AF22" s="1">
        <v>100</v>
      </c>
      <c r="AG22" s="1">
        <v>100</v>
      </c>
      <c r="AH22" s="1">
        <v>100</v>
      </c>
      <c r="AI22" s="1">
        <v>66</v>
      </c>
      <c r="AJ22" s="1">
        <v>50</v>
      </c>
      <c r="AK22" s="1">
        <v>66</v>
      </c>
      <c r="AL22" s="1">
        <v>50</v>
      </c>
      <c r="AM22" s="1">
        <v>100</v>
      </c>
      <c r="AN22" s="1">
        <v>60</v>
      </c>
      <c r="AO22" s="1">
        <v>66</v>
      </c>
      <c r="AP22">
        <v>0</v>
      </c>
    </row>
    <row r="23" spans="1:42" x14ac:dyDescent="0.2">
      <c r="A23" s="12">
        <v>16</v>
      </c>
      <c r="B23" s="1">
        <v>100</v>
      </c>
      <c r="C23" s="1">
        <v>0</v>
      </c>
      <c r="D23" s="1">
        <v>25</v>
      </c>
      <c r="E23" s="1">
        <v>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0</v>
      </c>
      <c r="L23" s="1">
        <v>100</v>
      </c>
      <c r="M23" s="1">
        <v>100</v>
      </c>
      <c r="N23" s="1">
        <v>33</v>
      </c>
      <c r="O23" s="1">
        <v>100</v>
      </c>
      <c r="P23" s="1">
        <v>100</v>
      </c>
      <c r="Q23" s="1">
        <v>100</v>
      </c>
      <c r="R23" s="1">
        <v>100</v>
      </c>
      <c r="S23" s="1">
        <v>0</v>
      </c>
      <c r="T23" s="1">
        <v>100</v>
      </c>
      <c r="U23" s="1">
        <v>100</v>
      </c>
      <c r="V23" s="1">
        <v>0</v>
      </c>
      <c r="W23" s="1">
        <v>100</v>
      </c>
      <c r="X23" s="1">
        <v>0</v>
      </c>
      <c r="Y23" s="1">
        <v>0</v>
      </c>
      <c r="Z23" s="1">
        <v>0</v>
      </c>
      <c r="AA23" s="1">
        <v>100</v>
      </c>
      <c r="AB23" s="1">
        <v>100</v>
      </c>
      <c r="AC23" s="1">
        <v>100</v>
      </c>
      <c r="AD23" s="1">
        <v>0</v>
      </c>
      <c r="AE23" s="1">
        <v>100</v>
      </c>
      <c r="AF23" s="1">
        <v>0</v>
      </c>
      <c r="AG23" s="1">
        <v>100</v>
      </c>
      <c r="AH23" s="1">
        <v>0</v>
      </c>
      <c r="AI23" s="1">
        <v>33</v>
      </c>
      <c r="AJ23" s="1">
        <v>75</v>
      </c>
      <c r="AK23" s="1">
        <v>66</v>
      </c>
      <c r="AL23" s="1">
        <v>25</v>
      </c>
      <c r="AM23" s="1">
        <v>0</v>
      </c>
      <c r="AN23" s="1">
        <v>0</v>
      </c>
      <c r="AO23" s="1">
        <v>100</v>
      </c>
      <c r="AP23">
        <v>0</v>
      </c>
    </row>
    <row r="24" spans="1:42" x14ac:dyDescent="0.2">
      <c r="A24" s="12">
        <v>17</v>
      </c>
      <c r="B24" s="1">
        <v>0</v>
      </c>
      <c r="C24" s="1">
        <v>0</v>
      </c>
      <c r="D24" s="1">
        <v>25</v>
      </c>
      <c r="E24" s="1">
        <v>100</v>
      </c>
      <c r="F24" s="1">
        <v>0</v>
      </c>
      <c r="G24" s="1">
        <v>0</v>
      </c>
      <c r="H24" s="1">
        <v>0</v>
      </c>
      <c r="I24" s="1">
        <v>0</v>
      </c>
      <c r="J24" s="1">
        <v>100</v>
      </c>
      <c r="K24" s="1">
        <v>100</v>
      </c>
      <c r="L24" s="1">
        <v>100</v>
      </c>
      <c r="M24" s="1">
        <v>100</v>
      </c>
      <c r="N24" s="1">
        <v>33</v>
      </c>
      <c r="O24" s="1">
        <v>100</v>
      </c>
      <c r="P24" s="1">
        <v>100</v>
      </c>
      <c r="Q24" s="1">
        <v>100</v>
      </c>
      <c r="R24" s="1">
        <v>0</v>
      </c>
      <c r="S24" s="1">
        <v>100</v>
      </c>
      <c r="T24" s="1">
        <v>100</v>
      </c>
      <c r="U24" s="1">
        <v>0</v>
      </c>
      <c r="V24" s="1">
        <v>0</v>
      </c>
      <c r="W24" s="1">
        <v>100</v>
      </c>
      <c r="X24" s="1">
        <v>0</v>
      </c>
      <c r="Y24" s="1">
        <v>0</v>
      </c>
      <c r="Z24" s="1">
        <v>0</v>
      </c>
      <c r="AA24" s="1">
        <v>100</v>
      </c>
      <c r="AB24" s="1">
        <v>0</v>
      </c>
      <c r="AC24" s="1">
        <v>100</v>
      </c>
      <c r="AD24" s="1">
        <v>0</v>
      </c>
      <c r="AE24" s="1">
        <v>100</v>
      </c>
      <c r="AF24" s="1">
        <v>0</v>
      </c>
      <c r="AG24" s="1">
        <v>100</v>
      </c>
      <c r="AH24" s="1">
        <v>0</v>
      </c>
      <c r="AI24" s="1">
        <v>33</v>
      </c>
      <c r="AJ24" s="1">
        <v>25</v>
      </c>
      <c r="AK24" s="1">
        <v>33</v>
      </c>
      <c r="AL24" s="1">
        <v>25</v>
      </c>
      <c r="AM24" s="1">
        <v>100</v>
      </c>
      <c r="AN24" s="1">
        <v>100</v>
      </c>
      <c r="AO24" s="1">
        <v>66</v>
      </c>
      <c r="AP24">
        <v>0</v>
      </c>
    </row>
    <row r="25" spans="1:42" x14ac:dyDescent="0.2">
      <c r="A25" s="12">
        <v>18</v>
      </c>
      <c r="B25" s="1">
        <v>0</v>
      </c>
      <c r="C25" s="1">
        <v>0</v>
      </c>
      <c r="D25" s="1">
        <v>25</v>
      </c>
      <c r="E25" s="1">
        <v>0</v>
      </c>
      <c r="F25" s="1">
        <v>100</v>
      </c>
      <c r="G25" s="1">
        <v>0</v>
      </c>
      <c r="H25" s="1">
        <v>100</v>
      </c>
      <c r="I25" s="1">
        <v>0</v>
      </c>
      <c r="J25" s="1">
        <v>100</v>
      </c>
      <c r="K25" s="1">
        <v>0</v>
      </c>
      <c r="L25" s="1">
        <v>100</v>
      </c>
      <c r="M25" s="1">
        <v>100</v>
      </c>
      <c r="N25" s="1">
        <v>33</v>
      </c>
      <c r="O25" s="1">
        <v>100</v>
      </c>
      <c r="P25" s="1">
        <v>100</v>
      </c>
      <c r="Q25" s="1">
        <v>100</v>
      </c>
      <c r="R25" s="1">
        <v>100</v>
      </c>
      <c r="S25" s="1">
        <v>0</v>
      </c>
      <c r="T25" s="1">
        <v>100</v>
      </c>
      <c r="U25" s="1">
        <v>0</v>
      </c>
      <c r="V25" s="1">
        <v>0</v>
      </c>
      <c r="W25" s="1">
        <v>100</v>
      </c>
      <c r="X25" s="1">
        <v>0</v>
      </c>
      <c r="Y25" s="1">
        <v>0</v>
      </c>
      <c r="Z25" s="1">
        <v>100</v>
      </c>
      <c r="AA25" s="1">
        <v>100</v>
      </c>
      <c r="AB25" s="1">
        <v>100</v>
      </c>
      <c r="AC25" s="1">
        <v>100</v>
      </c>
      <c r="AD25" s="1">
        <v>0</v>
      </c>
      <c r="AE25" s="1">
        <v>100</v>
      </c>
      <c r="AF25" s="1">
        <v>0</v>
      </c>
      <c r="AG25" s="1">
        <v>0</v>
      </c>
      <c r="AH25" s="1">
        <v>0</v>
      </c>
      <c r="AI25" s="1">
        <v>33</v>
      </c>
      <c r="AJ25" s="1">
        <v>25</v>
      </c>
      <c r="AK25" s="1">
        <v>33</v>
      </c>
      <c r="AL25" s="1">
        <v>25</v>
      </c>
      <c r="AM25" s="1">
        <v>100</v>
      </c>
      <c r="AN25" s="1">
        <v>20</v>
      </c>
      <c r="AO25" s="1">
        <v>0</v>
      </c>
      <c r="AP25">
        <v>0</v>
      </c>
    </row>
    <row r="26" spans="1:42" x14ac:dyDescent="0.2">
      <c r="A26" s="12">
        <v>19</v>
      </c>
      <c r="B26" s="1">
        <v>100</v>
      </c>
      <c r="C26" s="1">
        <v>100</v>
      </c>
      <c r="D26" s="1">
        <v>100</v>
      </c>
      <c r="E26" s="1">
        <v>0</v>
      </c>
      <c r="F26" s="1">
        <v>100</v>
      </c>
      <c r="G26" s="1">
        <v>100</v>
      </c>
      <c r="H26" s="1">
        <v>0</v>
      </c>
      <c r="I26" s="1">
        <v>100</v>
      </c>
      <c r="J26" s="1">
        <v>100</v>
      </c>
      <c r="K26" s="1">
        <v>0</v>
      </c>
      <c r="L26" s="1">
        <v>100</v>
      </c>
      <c r="M26" s="1">
        <v>100</v>
      </c>
      <c r="N26" s="1">
        <v>33</v>
      </c>
      <c r="O26" s="1">
        <v>100</v>
      </c>
      <c r="P26" s="1">
        <v>100</v>
      </c>
      <c r="Q26" s="1">
        <v>100</v>
      </c>
      <c r="R26" s="1">
        <v>100</v>
      </c>
      <c r="S26" s="1">
        <v>100</v>
      </c>
      <c r="T26" s="1">
        <v>100</v>
      </c>
      <c r="U26" s="1">
        <v>100</v>
      </c>
      <c r="V26" s="1">
        <v>100</v>
      </c>
      <c r="W26" s="1">
        <v>100</v>
      </c>
      <c r="X26" s="1">
        <v>100</v>
      </c>
      <c r="Y26" s="1">
        <v>0</v>
      </c>
      <c r="Z26" s="1">
        <v>100</v>
      </c>
      <c r="AA26" s="1">
        <v>100</v>
      </c>
      <c r="AB26" s="1">
        <v>100</v>
      </c>
      <c r="AC26" s="1">
        <v>100</v>
      </c>
      <c r="AD26" s="1">
        <v>0</v>
      </c>
      <c r="AE26" s="1">
        <v>100</v>
      </c>
      <c r="AF26" s="1">
        <v>100</v>
      </c>
      <c r="AG26" s="1">
        <v>100</v>
      </c>
      <c r="AH26" s="1">
        <v>0</v>
      </c>
      <c r="AI26" s="1">
        <v>33</v>
      </c>
      <c r="AJ26" s="1">
        <v>25</v>
      </c>
      <c r="AK26" s="1">
        <v>33</v>
      </c>
      <c r="AL26" s="1">
        <v>25</v>
      </c>
      <c r="AM26" s="1">
        <v>33</v>
      </c>
      <c r="AN26" s="1">
        <v>100</v>
      </c>
      <c r="AO26" s="1">
        <v>16</v>
      </c>
      <c r="AP26">
        <v>0</v>
      </c>
    </row>
    <row r="27" spans="1:42" x14ac:dyDescent="0.2">
      <c r="A27" s="12">
        <v>20</v>
      </c>
      <c r="B27" s="1">
        <v>0</v>
      </c>
      <c r="C27" s="1">
        <v>0</v>
      </c>
      <c r="D27" s="1">
        <v>0</v>
      </c>
      <c r="E27" s="1">
        <v>100</v>
      </c>
      <c r="F27" s="1">
        <v>0</v>
      </c>
      <c r="G27" s="1">
        <v>0</v>
      </c>
      <c r="H27" s="1">
        <v>0</v>
      </c>
      <c r="I27" s="1">
        <v>0</v>
      </c>
      <c r="J27" s="1">
        <v>100</v>
      </c>
      <c r="K27" s="1">
        <v>0</v>
      </c>
      <c r="L27" s="1">
        <v>100</v>
      </c>
      <c r="M27" s="1">
        <v>100</v>
      </c>
      <c r="N27" s="1">
        <v>33</v>
      </c>
      <c r="O27" s="1">
        <v>100</v>
      </c>
      <c r="P27" s="1">
        <v>100</v>
      </c>
      <c r="Q27" s="1">
        <v>100</v>
      </c>
      <c r="R27" s="1">
        <v>100</v>
      </c>
      <c r="S27" s="1">
        <v>0</v>
      </c>
      <c r="T27" s="1">
        <v>100</v>
      </c>
      <c r="U27" s="1">
        <v>0</v>
      </c>
      <c r="V27" s="1">
        <v>0</v>
      </c>
      <c r="W27" s="1">
        <v>100</v>
      </c>
      <c r="X27" s="1">
        <v>0</v>
      </c>
      <c r="Y27" s="1">
        <v>0</v>
      </c>
      <c r="Z27" s="1">
        <v>0</v>
      </c>
      <c r="AA27" s="1">
        <v>100</v>
      </c>
      <c r="AB27" s="1">
        <v>0</v>
      </c>
      <c r="AC27" s="1">
        <v>100</v>
      </c>
      <c r="AD27" s="1">
        <v>0</v>
      </c>
      <c r="AE27" s="1">
        <v>100</v>
      </c>
      <c r="AF27" s="1">
        <v>100</v>
      </c>
      <c r="AG27" s="1">
        <v>100</v>
      </c>
      <c r="AH27" s="1">
        <v>0</v>
      </c>
      <c r="AI27" s="1">
        <v>33</v>
      </c>
      <c r="AJ27" s="1">
        <v>25</v>
      </c>
      <c r="AK27" s="1">
        <v>33</v>
      </c>
      <c r="AL27" s="1">
        <v>25</v>
      </c>
      <c r="AM27" s="1">
        <v>33</v>
      </c>
      <c r="AN27" s="1">
        <v>20</v>
      </c>
      <c r="AO27" s="1">
        <v>0</v>
      </c>
      <c r="AP27">
        <v>0</v>
      </c>
    </row>
    <row r="28" spans="1:42" x14ac:dyDescent="0.2">
      <c r="A28" s="12">
        <v>21</v>
      </c>
      <c r="B28" s="1">
        <v>100</v>
      </c>
      <c r="C28" s="1">
        <v>0</v>
      </c>
      <c r="D28" s="1">
        <v>0</v>
      </c>
      <c r="E28" s="1">
        <v>100</v>
      </c>
      <c r="F28" s="1">
        <v>100</v>
      </c>
      <c r="G28" s="1">
        <v>100</v>
      </c>
      <c r="H28" s="1">
        <v>100</v>
      </c>
      <c r="I28" s="1">
        <v>0</v>
      </c>
      <c r="J28" s="1">
        <v>100</v>
      </c>
      <c r="K28" s="1">
        <v>0</v>
      </c>
      <c r="L28" s="1">
        <v>100</v>
      </c>
      <c r="M28" s="1">
        <v>100</v>
      </c>
      <c r="N28" s="1">
        <v>66</v>
      </c>
      <c r="O28" s="1">
        <v>100</v>
      </c>
      <c r="P28" s="1">
        <v>100</v>
      </c>
      <c r="Q28" s="1">
        <v>33</v>
      </c>
      <c r="R28" s="1">
        <v>0</v>
      </c>
      <c r="S28" s="1">
        <v>0</v>
      </c>
      <c r="T28" s="1">
        <v>100</v>
      </c>
      <c r="U28" s="1">
        <v>100</v>
      </c>
      <c r="V28" s="1">
        <v>100</v>
      </c>
      <c r="W28" s="1">
        <v>100</v>
      </c>
      <c r="X28" s="1">
        <v>100</v>
      </c>
      <c r="Y28" s="1">
        <v>100</v>
      </c>
      <c r="Z28" s="1">
        <v>100</v>
      </c>
      <c r="AA28" s="1">
        <v>100</v>
      </c>
      <c r="AB28" s="1">
        <v>100</v>
      </c>
      <c r="AC28" s="1">
        <v>100</v>
      </c>
      <c r="AD28" s="1">
        <v>0</v>
      </c>
      <c r="AE28" s="1">
        <v>100</v>
      </c>
      <c r="AF28" s="1">
        <v>100</v>
      </c>
      <c r="AG28" s="1">
        <v>100</v>
      </c>
      <c r="AH28" s="1">
        <v>0</v>
      </c>
      <c r="AI28" s="1">
        <v>33</v>
      </c>
      <c r="AJ28" s="1">
        <v>50</v>
      </c>
      <c r="AK28" s="1">
        <v>100</v>
      </c>
      <c r="AL28" s="1">
        <v>50</v>
      </c>
      <c r="AM28" s="1">
        <v>100</v>
      </c>
      <c r="AN28" s="1">
        <v>60</v>
      </c>
      <c r="AO28" s="1">
        <v>0</v>
      </c>
      <c r="AP28">
        <v>0</v>
      </c>
    </row>
    <row r="29" spans="1:42" x14ac:dyDescent="0.2">
      <c r="A29" s="12">
        <v>22</v>
      </c>
      <c r="B29" s="1">
        <v>100</v>
      </c>
      <c r="C29" s="1">
        <v>100</v>
      </c>
      <c r="D29" s="1">
        <v>25</v>
      </c>
      <c r="E29" s="1">
        <v>100</v>
      </c>
      <c r="F29" s="1">
        <v>100</v>
      </c>
      <c r="G29" s="1">
        <v>100</v>
      </c>
      <c r="H29" s="1">
        <v>100</v>
      </c>
      <c r="I29" s="1">
        <v>0</v>
      </c>
      <c r="J29" s="1">
        <v>0</v>
      </c>
      <c r="K29" s="1">
        <v>0</v>
      </c>
      <c r="L29" s="1">
        <v>100</v>
      </c>
      <c r="M29" s="1">
        <v>100</v>
      </c>
      <c r="N29" s="1">
        <v>33</v>
      </c>
      <c r="O29" s="1">
        <v>100</v>
      </c>
      <c r="P29" s="1">
        <v>100</v>
      </c>
      <c r="Q29" s="1">
        <v>100</v>
      </c>
      <c r="R29" s="1">
        <v>0</v>
      </c>
      <c r="S29" s="1">
        <v>100</v>
      </c>
      <c r="T29" s="1">
        <v>100</v>
      </c>
      <c r="U29" s="1">
        <v>100</v>
      </c>
      <c r="V29" s="1">
        <v>100</v>
      </c>
      <c r="W29" s="1">
        <v>100</v>
      </c>
      <c r="X29" s="1">
        <v>100</v>
      </c>
      <c r="Y29" s="1">
        <v>0</v>
      </c>
      <c r="Z29" s="1">
        <v>100</v>
      </c>
      <c r="AA29" s="1">
        <v>100</v>
      </c>
      <c r="AB29" s="1">
        <v>100</v>
      </c>
      <c r="AC29" s="1">
        <v>0</v>
      </c>
      <c r="AD29" s="1">
        <v>0</v>
      </c>
      <c r="AE29" s="1">
        <v>100</v>
      </c>
      <c r="AF29" s="1">
        <v>100</v>
      </c>
      <c r="AG29" s="1">
        <v>100</v>
      </c>
      <c r="AH29" s="1">
        <v>100</v>
      </c>
      <c r="AI29" s="1">
        <v>66</v>
      </c>
      <c r="AJ29" s="1">
        <v>50</v>
      </c>
      <c r="AK29" s="1">
        <v>66</v>
      </c>
      <c r="AL29" s="1">
        <v>50</v>
      </c>
      <c r="AM29" s="1">
        <v>0</v>
      </c>
      <c r="AN29" s="1">
        <v>100</v>
      </c>
      <c r="AO29" s="1">
        <v>66</v>
      </c>
      <c r="AP29">
        <v>100</v>
      </c>
    </row>
    <row r="30" spans="1:42" x14ac:dyDescent="0.2">
      <c r="A30" s="12">
        <v>23</v>
      </c>
      <c r="B30" s="1">
        <v>100</v>
      </c>
      <c r="C30" s="1">
        <v>0</v>
      </c>
      <c r="D30" s="1">
        <v>0</v>
      </c>
      <c r="E30" s="1">
        <v>100</v>
      </c>
      <c r="F30" s="1">
        <v>0</v>
      </c>
      <c r="G30" s="1">
        <v>100</v>
      </c>
      <c r="H30" s="1">
        <v>0</v>
      </c>
      <c r="I30" s="1">
        <v>0</v>
      </c>
      <c r="J30" s="1">
        <v>100</v>
      </c>
      <c r="K30" s="1">
        <v>0</v>
      </c>
      <c r="L30" s="1">
        <v>100</v>
      </c>
      <c r="M30" s="1">
        <v>100</v>
      </c>
      <c r="N30" s="1">
        <v>100</v>
      </c>
      <c r="O30" s="1">
        <v>100</v>
      </c>
      <c r="P30" s="1">
        <v>0</v>
      </c>
      <c r="Q30" s="1">
        <v>100</v>
      </c>
      <c r="R30" s="1">
        <v>100</v>
      </c>
      <c r="S30" s="1">
        <v>0</v>
      </c>
      <c r="T30" s="1">
        <v>100</v>
      </c>
      <c r="U30" s="1">
        <v>100</v>
      </c>
      <c r="V30" s="1">
        <v>0</v>
      </c>
      <c r="W30" s="1">
        <v>100</v>
      </c>
      <c r="X30" s="1">
        <v>0</v>
      </c>
      <c r="Y30" s="1">
        <v>0</v>
      </c>
      <c r="Z30" s="1">
        <v>0</v>
      </c>
      <c r="AA30" s="1">
        <v>100</v>
      </c>
      <c r="AB30" s="1">
        <v>100</v>
      </c>
      <c r="AC30" s="1">
        <v>0</v>
      </c>
      <c r="AD30" s="1">
        <v>0</v>
      </c>
      <c r="AE30" s="1">
        <v>100</v>
      </c>
      <c r="AF30" s="1">
        <v>100</v>
      </c>
      <c r="AG30" s="1">
        <v>100</v>
      </c>
      <c r="AH30" s="1">
        <v>100</v>
      </c>
      <c r="AI30" s="1">
        <v>66</v>
      </c>
      <c r="AJ30" s="1">
        <v>50</v>
      </c>
      <c r="AK30" s="1">
        <v>33</v>
      </c>
      <c r="AL30" s="1">
        <v>75</v>
      </c>
      <c r="AM30" s="1">
        <v>100</v>
      </c>
      <c r="AN30" s="1">
        <v>0</v>
      </c>
      <c r="AO30" s="1">
        <v>0</v>
      </c>
      <c r="AP30">
        <v>0</v>
      </c>
    </row>
    <row r="31" spans="1:42" x14ac:dyDescent="0.2">
      <c r="A31" s="12">
        <v>24</v>
      </c>
      <c r="B31" s="1">
        <v>0</v>
      </c>
      <c r="C31" s="1">
        <v>100</v>
      </c>
      <c r="D31" s="1">
        <v>25</v>
      </c>
      <c r="E31" s="1">
        <v>0</v>
      </c>
      <c r="F31" s="1">
        <v>0</v>
      </c>
      <c r="G31" s="1">
        <v>100</v>
      </c>
      <c r="H31" s="1">
        <v>0</v>
      </c>
      <c r="I31" s="1">
        <v>0</v>
      </c>
      <c r="J31" s="1">
        <v>100</v>
      </c>
      <c r="K31" s="1">
        <v>0</v>
      </c>
      <c r="L31" s="1">
        <v>100</v>
      </c>
      <c r="M31" s="1">
        <v>100</v>
      </c>
      <c r="N31" s="1">
        <v>33</v>
      </c>
      <c r="O31" s="1">
        <v>100</v>
      </c>
      <c r="P31" s="1">
        <v>0</v>
      </c>
      <c r="Q31" s="1">
        <v>100</v>
      </c>
      <c r="R31" s="1">
        <v>100</v>
      </c>
      <c r="S31" s="1">
        <v>0</v>
      </c>
      <c r="T31" s="1">
        <v>100</v>
      </c>
      <c r="U31" s="1">
        <v>100</v>
      </c>
      <c r="V31" s="1">
        <v>0</v>
      </c>
      <c r="W31" s="1">
        <v>100</v>
      </c>
      <c r="X31" s="1">
        <v>0</v>
      </c>
      <c r="Y31" s="1">
        <v>0</v>
      </c>
      <c r="Z31" s="1">
        <v>100</v>
      </c>
      <c r="AA31" s="1">
        <v>100</v>
      </c>
      <c r="AB31" s="1">
        <v>100</v>
      </c>
      <c r="AC31" s="1">
        <v>100</v>
      </c>
      <c r="AD31" s="1">
        <v>100</v>
      </c>
      <c r="AE31" s="1">
        <v>0</v>
      </c>
      <c r="AF31" s="1">
        <v>0</v>
      </c>
      <c r="AG31" s="1">
        <v>100</v>
      </c>
      <c r="AH31" s="1">
        <v>100</v>
      </c>
      <c r="AI31" s="1">
        <v>66</v>
      </c>
      <c r="AJ31" s="1">
        <v>75</v>
      </c>
      <c r="AK31" s="1">
        <v>50</v>
      </c>
      <c r="AL31" s="1">
        <v>50</v>
      </c>
      <c r="AM31" s="1">
        <v>100</v>
      </c>
      <c r="AN31" s="1">
        <v>60</v>
      </c>
      <c r="AO31" s="1">
        <v>0</v>
      </c>
      <c r="AP31">
        <v>0</v>
      </c>
    </row>
    <row r="32" spans="1:42" x14ac:dyDescent="0.2">
      <c r="A32" s="12">
        <v>25</v>
      </c>
      <c r="B32" s="1">
        <v>100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100</v>
      </c>
      <c r="I32" s="1">
        <v>100</v>
      </c>
      <c r="J32" s="1">
        <v>0</v>
      </c>
      <c r="K32" s="1">
        <v>0</v>
      </c>
      <c r="L32" s="1">
        <v>100</v>
      </c>
      <c r="M32" s="1">
        <v>100</v>
      </c>
      <c r="N32" s="1">
        <v>33</v>
      </c>
      <c r="O32" s="1">
        <v>100</v>
      </c>
      <c r="P32" s="1">
        <v>100</v>
      </c>
      <c r="Q32" s="1">
        <v>33</v>
      </c>
      <c r="R32" s="1">
        <v>100</v>
      </c>
      <c r="S32" s="1">
        <v>100</v>
      </c>
      <c r="T32" s="1">
        <v>100</v>
      </c>
      <c r="U32" s="1">
        <v>100</v>
      </c>
      <c r="V32" s="1">
        <v>100</v>
      </c>
      <c r="W32" s="1">
        <v>100</v>
      </c>
      <c r="X32" s="1">
        <v>0</v>
      </c>
      <c r="Y32" s="1">
        <v>0</v>
      </c>
      <c r="Z32" s="1">
        <v>0</v>
      </c>
      <c r="AA32" s="1">
        <v>100</v>
      </c>
      <c r="AB32" s="1">
        <v>100</v>
      </c>
      <c r="AC32" s="1">
        <v>100</v>
      </c>
      <c r="AD32" s="1">
        <v>0</v>
      </c>
      <c r="AE32" s="1">
        <v>100</v>
      </c>
      <c r="AF32" s="1">
        <v>0</v>
      </c>
      <c r="AG32" s="1">
        <v>100</v>
      </c>
      <c r="AH32" s="1">
        <v>0</v>
      </c>
      <c r="AI32" s="1">
        <v>66</v>
      </c>
      <c r="AJ32" s="1">
        <v>60</v>
      </c>
      <c r="AK32" s="1">
        <v>100</v>
      </c>
      <c r="AL32" s="1">
        <v>80</v>
      </c>
      <c r="AM32" s="1">
        <v>100</v>
      </c>
      <c r="AN32" s="1">
        <v>100</v>
      </c>
      <c r="AO32" s="1">
        <v>33</v>
      </c>
      <c r="AP32">
        <v>0</v>
      </c>
    </row>
    <row r="33" spans="1:42" x14ac:dyDescent="0.2">
      <c r="A33" s="12">
        <v>26</v>
      </c>
      <c r="B33" s="1">
        <v>100</v>
      </c>
      <c r="C33" s="1">
        <v>100</v>
      </c>
      <c r="D33" s="1">
        <v>100</v>
      </c>
      <c r="E33" s="1">
        <v>100</v>
      </c>
      <c r="F33" s="1">
        <v>100</v>
      </c>
      <c r="G33" s="1">
        <v>100</v>
      </c>
      <c r="H33" s="1">
        <v>100</v>
      </c>
      <c r="I33" s="1">
        <v>100</v>
      </c>
      <c r="J33" s="1">
        <v>100</v>
      </c>
      <c r="K33" s="1">
        <v>0</v>
      </c>
      <c r="L33" s="1">
        <v>100</v>
      </c>
      <c r="M33" s="1">
        <v>100</v>
      </c>
      <c r="N33" s="1">
        <v>100</v>
      </c>
      <c r="O33" s="1">
        <v>100</v>
      </c>
      <c r="P33" s="1">
        <v>100</v>
      </c>
      <c r="Q33" s="1">
        <v>100</v>
      </c>
      <c r="R33" s="1">
        <v>100</v>
      </c>
      <c r="S33" s="1">
        <v>0</v>
      </c>
      <c r="T33" s="1">
        <v>100</v>
      </c>
      <c r="U33" s="1">
        <v>100</v>
      </c>
      <c r="V33" s="1">
        <v>0</v>
      </c>
      <c r="W33" s="1">
        <v>100</v>
      </c>
      <c r="X33" s="1">
        <v>100</v>
      </c>
      <c r="Y33" s="1">
        <v>0</v>
      </c>
      <c r="Z33" s="1">
        <v>100</v>
      </c>
      <c r="AA33" s="1">
        <v>100</v>
      </c>
      <c r="AB33" s="1">
        <v>100</v>
      </c>
      <c r="AC33" s="1">
        <v>100</v>
      </c>
      <c r="AD33" s="1">
        <v>0</v>
      </c>
      <c r="AE33" s="1">
        <v>100</v>
      </c>
      <c r="AF33" s="1">
        <v>100</v>
      </c>
      <c r="AG33" s="1">
        <v>100</v>
      </c>
      <c r="AH33" s="1">
        <v>0</v>
      </c>
      <c r="AI33" s="1">
        <v>100</v>
      </c>
      <c r="AJ33" s="1">
        <v>75</v>
      </c>
      <c r="AK33" s="1">
        <v>75</v>
      </c>
      <c r="AL33" s="1">
        <v>100</v>
      </c>
      <c r="AM33" s="1">
        <v>33</v>
      </c>
      <c r="AN33" s="1">
        <v>100</v>
      </c>
      <c r="AO33" s="1">
        <v>66</v>
      </c>
      <c r="AP33">
        <v>100</v>
      </c>
    </row>
    <row r="34" spans="1:42" x14ac:dyDescent="0.2">
      <c r="A34" s="12">
        <v>27</v>
      </c>
      <c r="B34" s="1">
        <v>100</v>
      </c>
      <c r="C34" s="1">
        <v>100</v>
      </c>
      <c r="D34" s="1">
        <v>100</v>
      </c>
      <c r="E34" s="1">
        <v>100</v>
      </c>
      <c r="F34" s="1">
        <v>100</v>
      </c>
      <c r="G34" s="1">
        <v>100</v>
      </c>
      <c r="H34" s="1">
        <v>100</v>
      </c>
      <c r="I34" s="1">
        <v>100</v>
      </c>
      <c r="J34" s="1">
        <v>100</v>
      </c>
      <c r="K34" s="1">
        <v>0</v>
      </c>
      <c r="L34" s="1">
        <v>100</v>
      </c>
      <c r="M34" s="1">
        <v>100</v>
      </c>
      <c r="N34" s="1">
        <v>33</v>
      </c>
      <c r="O34" s="1">
        <v>100</v>
      </c>
      <c r="P34" s="1">
        <v>100</v>
      </c>
      <c r="Q34" s="1">
        <v>100</v>
      </c>
      <c r="R34" s="1">
        <v>100</v>
      </c>
      <c r="S34" s="1">
        <v>0</v>
      </c>
      <c r="T34" s="1">
        <v>100</v>
      </c>
      <c r="U34" s="1">
        <v>100</v>
      </c>
      <c r="V34" s="1">
        <v>0</v>
      </c>
      <c r="W34" s="1">
        <v>100</v>
      </c>
      <c r="X34" s="1">
        <v>0</v>
      </c>
      <c r="Y34" s="1">
        <v>0</v>
      </c>
      <c r="Z34" s="1">
        <v>0</v>
      </c>
      <c r="AA34" s="1">
        <v>100</v>
      </c>
      <c r="AB34" s="1">
        <v>100</v>
      </c>
      <c r="AC34" s="1">
        <v>100</v>
      </c>
      <c r="AD34" s="1">
        <v>0</v>
      </c>
      <c r="AE34" s="1">
        <v>100</v>
      </c>
      <c r="AF34" s="1">
        <v>0</v>
      </c>
      <c r="AG34" s="1">
        <v>100</v>
      </c>
      <c r="AH34" s="1">
        <v>100</v>
      </c>
      <c r="AI34" s="1">
        <v>33</v>
      </c>
      <c r="AJ34" s="1">
        <v>25</v>
      </c>
      <c r="AK34" s="1">
        <v>33</v>
      </c>
      <c r="AL34" s="1">
        <v>25</v>
      </c>
      <c r="AM34" s="1">
        <v>100</v>
      </c>
      <c r="AN34" s="1">
        <v>60</v>
      </c>
      <c r="AO34" s="1">
        <v>33</v>
      </c>
      <c r="AP34">
        <v>0</v>
      </c>
    </row>
    <row r="35" spans="1:42" x14ac:dyDescent="0.2">
      <c r="A35" s="12">
        <v>28</v>
      </c>
      <c r="B35" s="1">
        <v>100</v>
      </c>
      <c r="C35" s="1">
        <v>100</v>
      </c>
      <c r="D35" s="1">
        <v>0</v>
      </c>
      <c r="E35" s="1">
        <v>100</v>
      </c>
      <c r="F35" s="1">
        <v>0</v>
      </c>
      <c r="G35" s="1">
        <v>0</v>
      </c>
      <c r="H35" s="1">
        <v>0</v>
      </c>
      <c r="I35" s="1">
        <v>0</v>
      </c>
      <c r="J35" s="1">
        <v>100</v>
      </c>
      <c r="K35" s="1">
        <v>0</v>
      </c>
      <c r="L35" s="1">
        <v>100</v>
      </c>
      <c r="M35" s="1">
        <v>100</v>
      </c>
      <c r="N35" s="1">
        <v>33</v>
      </c>
      <c r="O35" s="1">
        <v>100</v>
      </c>
      <c r="P35" s="1">
        <v>100</v>
      </c>
      <c r="Q35" s="1">
        <v>100</v>
      </c>
      <c r="R35" s="1">
        <v>100</v>
      </c>
      <c r="S35" s="1">
        <v>100</v>
      </c>
      <c r="T35" s="1">
        <v>100</v>
      </c>
      <c r="U35" s="1">
        <v>100</v>
      </c>
      <c r="V35" s="1">
        <v>100</v>
      </c>
      <c r="W35" s="1">
        <v>100</v>
      </c>
      <c r="X35" s="1">
        <v>100</v>
      </c>
      <c r="Y35" s="1">
        <v>100</v>
      </c>
      <c r="Z35" s="1">
        <v>0</v>
      </c>
      <c r="AA35" s="1">
        <v>100</v>
      </c>
      <c r="AB35" s="1">
        <v>100</v>
      </c>
      <c r="AC35" s="1">
        <v>100</v>
      </c>
      <c r="AD35" s="1">
        <v>0</v>
      </c>
      <c r="AE35" s="1">
        <v>100</v>
      </c>
      <c r="AF35" s="1">
        <v>0</v>
      </c>
      <c r="AG35" s="1">
        <v>100</v>
      </c>
      <c r="AH35" s="1">
        <v>0</v>
      </c>
      <c r="AI35" s="1">
        <v>33</v>
      </c>
      <c r="AJ35" s="1">
        <v>40</v>
      </c>
      <c r="AK35" s="1">
        <v>100</v>
      </c>
      <c r="AL35" s="1">
        <v>40</v>
      </c>
      <c r="AM35" s="1">
        <v>100</v>
      </c>
      <c r="AN35" s="1">
        <v>100</v>
      </c>
      <c r="AO35" s="1">
        <v>100</v>
      </c>
      <c r="AP35">
        <v>100</v>
      </c>
    </row>
    <row r="36" spans="1:42" x14ac:dyDescent="0.2">
      <c r="A36" s="12">
        <v>29</v>
      </c>
      <c r="B36" s="1">
        <v>0</v>
      </c>
      <c r="C36" s="1">
        <v>100</v>
      </c>
      <c r="D36" s="1">
        <v>0</v>
      </c>
      <c r="E36" s="1">
        <v>0</v>
      </c>
      <c r="F36" s="1">
        <v>100</v>
      </c>
      <c r="G36" s="1">
        <v>0</v>
      </c>
      <c r="H36" s="1">
        <v>100</v>
      </c>
      <c r="I36" s="1">
        <v>0</v>
      </c>
      <c r="J36" s="1">
        <v>0</v>
      </c>
      <c r="K36" s="1">
        <v>0</v>
      </c>
      <c r="L36" s="1">
        <v>100</v>
      </c>
      <c r="M36" s="1">
        <v>0</v>
      </c>
      <c r="N36" s="1">
        <v>33</v>
      </c>
      <c r="O36" s="1">
        <v>100</v>
      </c>
      <c r="P36" s="1">
        <v>100</v>
      </c>
      <c r="Q36" s="1">
        <v>100</v>
      </c>
      <c r="R36" s="1">
        <v>0</v>
      </c>
      <c r="S36" s="1">
        <v>100</v>
      </c>
      <c r="T36" s="1">
        <v>100</v>
      </c>
      <c r="U36" s="1">
        <v>0</v>
      </c>
      <c r="V36" s="1">
        <v>0</v>
      </c>
      <c r="W36" s="1">
        <v>100</v>
      </c>
      <c r="X36" s="1">
        <v>100</v>
      </c>
      <c r="Y36" s="1">
        <v>0</v>
      </c>
      <c r="Z36" s="1">
        <v>0</v>
      </c>
      <c r="AA36" s="1">
        <v>100</v>
      </c>
      <c r="AB36" s="1">
        <v>0</v>
      </c>
      <c r="AC36" s="1">
        <v>100</v>
      </c>
      <c r="AD36" s="1">
        <v>0</v>
      </c>
      <c r="AE36" s="1">
        <v>100</v>
      </c>
      <c r="AF36" s="1">
        <v>0</v>
      </c>
      <c r="AG36" s="1">
        <v>100</v>
      </c>
      <c r="AH36" s="1">
        <v>0</v>
      </c>
      <c r="AI36" s="1">
        <v>66</v>
      </c>
      <c r="AJ36" s="1">
        <v>75</v>
      </c>
      <c r="AK36" s="1">
        <v>0</v>
      </c>
      <c r="AL36" s="1">
        <v>0</v>
      </c>
      <c r="AM36" s="1">
        <v>100</v>
      </c>
      <c r="AN36" s="1">
        <v>20</v>
      </c>
      <c r="AO36" s="1">
        <v>50</v>
      </c>
      <c r="AP36">
        <v>0</v>
      </c>
    </row>
    <row r="37" spans="1:42" x14ac:dyDescent="0.2">
      <c r="A37" s="12">
        <v>30</v>
      </c>
      <c r="B37" s="1">
        <v>0</v>
      </c>
      <c r="C37" s="1">
        <v>100</v>
      </c>
      <c r="D37" s="1">
        <v>100</v>
      </c>
      <c r="E37" s="1">
        <v>100</v>
      </c>
      <c r="F37" s="1">
        <v>100</v>
      </c>
      <c r="G37" s="1">
        <v>100</v>
      </c>
      <c r="H37" s="1">
        <v>100</v>
      </c>
      <c r="I37" s="1">
        <v>100</v>
      </c>
      <c r="J37" s="1">
        <v>100</v>
      </c>
      <c r="K37" s="1">
        <v>0</v>
      </c>
      <c r="L37" s="1">
        <v>100</v>
      </c>
      <c r="M37" s="1">
        <v>100</v>
      </c>
      <c r="N37" s="1">
        <v>100</v>
      </c>
      <c r="O37" s="1">
        <v>100</v>
      </c>
      <c r="P37" s="1">
        <v>100</v>
      </c>
      <c r="Q37" s="1">
        <v>100</v>
      </c>
      <c r="R37" s="1">
        <v>100</v>
      </c>
      <c r="S37" s="1">
        <v>0</v>
      </c>
      <c r="T37" s="1">
        <v>100</v>
      </c>
      <c r="U37" s="1">
        <v>0</v>
      </c>
      <c r="V37" s="1">
        <v>100</v>
      </c>
      <c r="W37" s="1">
        <v>100</v>
      </c>
      <c r="X37" s="1">
        <v>100</v>
      </c>
      <c r="Y37" s="1">
        <v>100</v>
      </c>
      <c r="Z37" s="1">
        <v>100</v>
      </c>
      <c r="AA37" s="1">
        <v>100</v>
      </c>
      <c r="AB37" s="1">
        <v>100</v>
      </c>
      <c r="AC37" s="1">
        <v>100</v>
      </c>
      <c r="AD37" s="1">
        <v>0</v>
      </c>
      <c r="AE37" s="1">
        <v>100</v>
      </c>
      <c r="AF37" s="1">
        <v>100</v>
      </c>
      <c r="AG37" s="1">
        <v>100</v>
      </c>
      <c r="AH37" s="1">
        <v>100</v>
      </c>
      <c r="AI37" s="1">
        <v>66</v>
      </c>
      <c r="AJ37" s="1">
        <v>75</v>
      </c>
      <c r="AK37" s="1">
        <v>100</v>
      </c>
      <c r="AL37" s="1">
        <v>80</v>
      </c>
      <c r="AM37" s="1">
        <v>100</v>
      </c>
      <c r="AN37" s="1">
        <v>100</v>
      </c>
      <c r="AO37" s="1">
        <v>33</v>
      </c>
      <c r="AP37">
        <v>100</v>
      </c>
    </row>
    <row r="38" spans="1:42" x14ac:dyDescent="0.2">
      <c r="A38" s="12">
        <v>31</v>
      </c>
      <c r="B38" s="1">
        <v>100</v>
      </c>
      <c r="C38" s="1">
        <v>100</v>
      </c>
      <c r="D38" s="1">
        <v>0</v>
      </c>
      <c r="E38" s="1">
        <v>100</v>
      </c>
      <c r="F38" s="1">
        <v>100</v>
      </c>
      <c r="G38" s="1">
        <v>0</v>
      </c>
      <c r="H38" s="1">
        <v>100</v>
      </c>
      <c r="I38" s="1">
        <v>0</v>
      </c>
      <c r="J38" s="1">
        <v>0</v>
      </c>
      <c r="K38" s="1">
        <v>100</v>
      </c>
      <c r="L38" s="1">
        <v>100</v>
      </c>
      <c r="M38" s="1">
        <v>100</v>
      </c>
      <c r="N38" s="1">
        <v>100</v>
      </c>
      <c r="O38" s="1">
        <v>100</v>
      </c>
      <c r="P38" s="1">
        <v>100</v>
      </c>
      <c r="Q38" s="1">
        <v>100</v>
      </c>
      <c r="R38" s="1">
        <v>100</v>
      </c>
      <c r="S38" s="1">
        <v>0</v>
      </c>
      <c r="T38" s="1">
        <v>100</v>
      </c>
      <c r="U38" s="1">
        <v>100</v>
      </c>
      <c r="V38" s="1">
        <v>0</v>
      </c>
      <c r="W38" s="1">
        <v>100</v>
      </c>
      <c r="X38" s="1">
        <v>0</v>
      </c>
      <c r="Y38" s="1">
        <v>0</v>
      </c>
      <c r="Z38" s="1">
        <v>0</v>
      </c>
      <c r="AA38" s="1">
        <v>100</v>
      </c>
      <c r="AB38" s="1">
        <v>0</v>
      </c>
      <c r="AC38" s="1">
        <v>100</v>
      </c>
      <c r="AD38" s="1">
        <v>0</v>
      </c>
      <c r="AE38" s="1">
        <v>100</v>
      </c>
      <c r="AF38" s="1">
        <v>0</v>
      </c>
      <c r="AG38" s="1">
        <v>100</v>
      </c>
      <c r="AH38" s="1">
        <v>0</v>
      </c>
      <c r="AI38" s="1">
        <v>66</v>
      </c>
      <c r="AJ38" s="1">
        <v>75</v>
      </c>
      <c r="AK38" s="1">
        <v>50</v>
      </c>
      <c r="AL38" s="1">
        <v>75</v>
      </c>
      <c r="AM38" s="1">
        <v>100</v>
      </c>
      <c r="AN38" s="1">
        <v>0</v>
      </c>
      <c r="AO38" s="1">
        <v>0</v>
      </c>
      <c r="AP38">
        <v>0</v>
      </c>
    </row>
    <row r="39" spans="1:42" x14ac:dyDescent="0.2">
      <c r="A39" s="12">
        <v>32</v>
      </c>
      <c r="B39" s="1">
        <v>100</v>
      </c>
      <c r="C39" s="1">
        <v>100</v>
      </c>
      <c r="D39" s="1">
        <v>100</v>
      </c>
      <c r="E39" s="1">
        <v>100</v>
      </c>
      <c r="F39" s="1">
        <v>100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100</v>
      </c>
      <c r="N39" s="1">
        <v>66</v>
      </c>
      <c r="O39" s="1">
        <v>0</v>
      </c>
      <c r="P39" s="1">
        <v>100</v>
      </c>
      <c r="Q39" s="1">
        <v>100</v>
      </c>
      <c r="R39" s="1">
        <v>100</v>
      </c>
      <c r="S39" s="1">
        <v>100</v>
      </c>
      <c r="T39" s="1">
        <v>0</v>
      </c>
      <c r="U39" s="1">
        <v>0</v>
      </c>
      <c r="V39" s="1">
        <v>100</v>
      </c>
      <c r="W39" s="1">
        <v>0</v>
      </c>
      <c r="X39" s="1">
        <v>100</v>
      </c>
      <c r="Y39" s="1">
        <v>0</v>
      </c>
      <c r="Z39" s="1">
        <v>0</v>
      </c>
      <c r="AA39" s="1">
        <v>100</v>
      </c>
      <c r="AB39" s="1">
        <v>100</v>
      </c>
      <c r="AC39" s="1">
        <v>100</v>
      </c>
      <c r="AD39" s="1">
        <v>0</v>
      </c>
      <c r="AE39" s="1">
        <v>100</v>
      </c>
      <c r="AF39" s="1">
        <v>100</v>
      </c>
      <c r="AG39" s="1">
        <v>100</v>
      </c>
      <c r="AH39" s="1">
        <v>0</v>
      </c>
      <c r="AI39" s="1">
        <v>33</v>
      </c>
      <c r="AJ39" s="1">
        <v>25</v>
      </c>
      <c r="AK39" s="1">
        <v>100</v>
      </c>
      <c r="AL39" s="1">
        <v>0</v>
      </c>
      <c r="AM39" s="1">
        <v>33</v>
      </c>
      <c r="AN39" s="1">
        <v>20</v>
      </c>
      <c r="AO39" s="1">
        <v>33</v>
      </c>
      <c r="AP39">
        <v>0</v>
      </c>
    </row>
    <row r="40" spans="1:42" x14ac:dyDescent="0.2">
      <c r="A40" s="12">
        <v>33</v>
      </c>
      <c r="B40" s="1">
        <v>100</v>
      </c>
      <c r="C40" s="1">
        <v>0</v>
      </c>
      <c r="D40" s="1">
        <v>50</v>
      </c>
      <c r="E40" s="1">
        <v>100</v>
      </c>
      <c r="F40" s="1">
        <v>100</v>
      </c>
      <c r="G40" s="1">
        <v>100</v>
      </c>
      <c r="H40" s="1">
        <v>0</v>
      </c>
      <c r="I40" s="1">
        <v>0</v>
      </c>
      <c r="J40" s="1">
        <v>0</v>
      </c>
      <c r="K40" s="1">
        <v>0</v>
      </c>
      <c r="L40" s="1">
        <v>100</v>
      </c>
      <c r="M40" s="1">
        <v>100</v>
      </c>
      <c r="N40" s="1">
        <v>33</v>
      </c>
      <c r="O40" s="1">
        <v>100</v>
      </c>
      <c r="P40" s="1">
        <v>100</v>
      </c>
      <c r="Q40" s="1">
        <v>100</v>
      </c>
      <c r="R40" s="1">
        <v>100</v>
      </c>
      <c r="S40" s="1">
        <v>0</v>
      </c>
      <c r="T40" s="1">
        <v>100</v>
      </c>
      <c r="U40" s="1">
        <v>0</v>
      </c>
      <c r="V40" s="1">
        <v>100</v>
      </c>
      <c r="W40" s="1">
        <v>100</v>
      </c>
      <c r="X40" s="1">
        <v>0</v>
      </c>
      <c r="Y40" s="1">
        <v>0</v>
      </c>
      <c r="Z40" s="1">
        <v>0</v>
      </c>
      <c r="AA40" s="1">
        <v>100</v>
      </c>
      <c r="AB40" s="1">
        <v>0</v>
      </c>
      <c r="AC40" s="1">
        <v>100</v>
      </c>
      <c r="AD40" s="1">
        <v>0</v>
      </c>
      <c r="AE40" s="1">
        <v>0</v>
      </c>
      <c r="AF40" s="1">
        <v>100</v>
      </c>
      <c r="AG40" s="1">
        <v>0</v>
      </c>
      <c r="AH40" s="1">
        <v>0</v>
      </c>
      <c r="AI40" s="1">
        <v>33</v>
      </c>
      <c r="AJ40" s="1">
        <v>25</v>
      </c>
      <c r="AK40" s="1">
        <v>60</v>
      </c>
      <c r="AL40" s="1">
        <v>20</v>
      </c>
      <c r="AM40" s="1">
        <v>100</v>
      </c>
      <c r="AN40" s="1">
        <v>60</v>
      </c>
      <c r="AO40" s="1">
        <v>66</v>
      </c>
      <c r="AP40">
        <v>0</v>
      </c>
    </row>
    <row r="41" spans="1:42" x14ac:dyDescent="0.2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2" x14ac:dyDescent="0.2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2" x14ac:dyDescent="0.2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2" x14ac:dyDescent="0.2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2" x14ac:dyDescent="0.2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2" x14ac:dyDescent="0.2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2" x14ac:dyDescent="0.2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2" x14ac:dyDescent="0.2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</sheetData>
  <phoneticPr fontId="9" type="noConversion"/>
  <pageMargins left="0.75" right="0.75" top="1" bottom="1" header="0.5" footer="0.5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9"/>
  <sheetViews>
    <sheetView workbookViewId="0">
      <selection activeCell="C13" sqref="C13"/>
    </sheetView>
  </sheetViews>
  <sheetFormatPr defaultColWidth="8.7109375" defaultRowHeight="12.75" x14ac:dyDescent="0.2"/>
  <cols>
    <col min="1" max="1" width="6" customWidth="1"/>
    <col min="2" max="41" width="7.7109375" customWidth="1"/>
    <col min="42" max="52" width="8.7109375" customWidth="1"/>
    <col min="53" max="53" width="16.28515625" customWidth="1"/>
  </cols>
  <sheetData>
    <row r="1" spans="1:102" ht="18" x14ac:dyDescent="0.25">
      <c r="A1" s="31" t="s">
        <v>10</v>
      </c>
      <c r="B1" s="3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102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102" x14ac:dyDescent="0.2">
      <c r="A3" s="30" t="s">
        <v>15</v>
      </c>
      <c r="B3" s="26">
        <f t="shared" ref="B3:AO3" si="0">COUNTIF(B12:B9999,"*A*")/BA10</f>
        <v>0.63636363636363635</v>
      </c>
      <c r="C3" s="26">
        <f t="shared" si="0"/>
        <v>0.69696969696969702</v>
      </c>
      <c r="D3" s="26">
        <f t="shared" si="0"/>
        <v>0.25</v>
      </c>
      <c r="E3" s="26">
        <f t="shared" si="0"/>
        <v>0.66666666666666663</v>
      </c>
      <c r="F3" s="26">
        <f t="shared" si="0"/>
        <v>0.69696969696969702</v>
      </c>
      <c r="G3" s="26">
        <f t="shared" si="0"/>
        <v>0.54545454545454541</v>
      </c>
      <c r="H3" s="26">
        <f t="shared" si="0"/>
        <v>0.5757575757575758</v>
      </c>
      <c r="I3" s="26">
        <f t="shared" si="0"/>
        <v>0.42424242424242425</v>
      </c>
      <c r="J3" s="26">
        <f t="shared" si="0"/>
        <v>0.63636363636363635</v>
      </c>
      <c r="K3" s="26">
        <f t="shared" si="0"/>
        <v>9.0909090909090912E-2</v>
      </c>
      <c r="L3" s="26">
        <f t="shared" si="0"/>
        <v>0.96969696969696972</v>
      </c>
      <c r="M3" s="26">
        <f t="shared" si="0"/>
        <v>0.93939393939393945</v>
      </c>
      <c r="N3" s="26">
        <f t="shared" si="0"/>
        <v>0.33333333333333331</v>
      </c>
      <c r="O3" s="26">
        <f t="shared" si="0"/>
        <v>0.96969696969696972</v>
      </c>
      <c r="P3" s="26">
        <f t="shared" si="0"/>
        <v>0.75757575757575757</v>
      </c>
      <c r="Q3" s="26">
        <f t="shared" si="0"/>
        <v>0.33333333333333331</v>
      </c>
      <c r="R3" s="26">
        <f t="shared" si="0"/>
        <v>0.69696969696969702</v>
      </c>
      <c r="S3" s="26">
        <f t="shared" si="0"/>
        <v>0.33333333333333331</v>
      </c>
      <c r="T3" s="26">
        <f t="shared" si="0"/>
        <v>0.93939393939393945</v>
      </c>
      <c r="U3" s="26">
        <f t="shared" si="0"/>
        <v>0.54545454545454541</v>
      </c>
      <c r="V3" s="26">
        <f t="shared" si="0"/>
        <v>0.39393939393939392</v>
      </c>
      <c r="W3" s="26">
        <f t="shared" si="0"/>
        <v>0.96969696969696972</v>
      </c>
      <c r="X3" s="26">
        <f t="shared" si="0"/>
        <v>0.45454545454545453</v>
      </c>
      <c r="Y3" s="26">
        <f t="shared" si="0"/>
        <v>0.12121212121212122</v>
      </c>
      <c r="Z3" s="26">
        <f t="shared" si="0"/>
        <v>0.39393939393939392</v>
      </c>
      <c r="AA3" s="26">
        <f t="shared" si="0"/>
        <v>0.96969696969696972</v>
      </c>
      <c r="AB3" s="26">
        <f t="shared" si="0"/>
        <v>0.72727272727272729</v>
      </c>
      <c r="AC3" s="26">
        <f t="shared" si="0"/>
        <v>0.93939393939393945</v>
      </c>
      <c r="AD3" s="26">
        <f t="shared" si="0"/>
        <v>0.15151515151515152</v>
      </c>
      <c r="AE3" s="26">
        <f t="shared" si="0"/>
        <v>0.93939393939393945</v>
      </c>
      <c r="AF3" s="26">
        <f t="shared" si="0"/>
        <v>0.54545454545454541</v>
      </c>
      <c r="AG3" s="26">
        <f t="shared" si="0"/>
        <v>0.93939393939393945</v>
      </c>
      <c r="AH3" s="26">
        <f t="shared" si="0"/>
        <v>0.54545454545454541</v>
      </c>
      <c r="AI3" s="26">
        <f t="shared" si="0"/>
        <v>0.32</v>
      </c>
      <c r="AJ3" s="26">
        <f t="shared" si="0"/>
        <v>0.31343283582089554</v>
      </c>
      <c r="AK3" s="26">
        <f t="shared" si="0"/>
        <v>0.27941176470588236</v>
      </c>
      <c r="AL3" s="26">
        <f t="shared" si="0"/>
        <v>0.27397260273972601</v>
      </c>
      <c r="AM3" s="26">
        <f t="shared" si="0"/>
        <v>0.33333333333333331</v>
      </c>
      <c r="AN3" s="26">
        <f t="shared" si="0"/>
        <v>0.2</v>
      </c>
      <c r="AO3" s="26">
        <f t="shared" si="0"/>
        <v>0.16666666666666666</v>
      </c>
      <c r="BA3" s="27">
        <f t="shared" ref="BA3:CX3" si="1">COUNTIF(B12:B9999,"*A*")</f>
        <v>21</v>
      </c>
      <c r="BB3" s="27">
        <f t="shared" si="1"/>
        <v>23</v>
      </c>
      <c r="BC3" s="27">
        <f t="shared" si="1"/>
        <v>33</v>
      </c>
      <c r="BD3" s="27">
        <f t="shared" si="1"/>
        <v>22</v>
      </c>
      <c r="BE3" s="27">
        <f t="shared" si="1"/>
        <v>23</v>
      </c>
      <c r="BF3" s="27">
        <f t="shared" si="1"/>
        <v>18</v>
      </c>
      <c r="BG3" s="27">
        <f t="shared" si="1"/>
        <v>19</v>
      </c>
      <c r="BH3" s="27">
        <f t="shared" si="1"/>
        <v>14</v>
      </c>
      <c r="BI3" s="27">
        <f t="shared" si="1"/>
        <v>21</v>
      </c>
      <c r="BJ3" s="27">
        <f t="shared" si="1"/>
        <v>3</v>
      </c>
      <c r="BK3" s="27">
        <f t="shared" si="1"/>
        <v>32</v>
      </c>
      <c r="BL3" s="27">
        <f t="shared" si="1"/>
        <v>31</v>
      </c>
      <c r="BM3" s="27">
        <f t="shared" si="1"/>
        <v>17</v>
      </c>
      <c r="BN3" s="27">
        <f t="shared" si="1"/>
        <v>32</v>
      </c>
      <c r="BO3" s="27">
        <f t="shared" si="1"/>
        <v>25</v>
      </c>
      <c r="BP3" s="27">
        <f t="shared" si="1"/>
        <v>33</v>
      </c>
      <c r="BQ3" s="27">
        <f t="shared" si="1"/>
        <v>23</v>
      </c>
      <c r="BR3" s="27">
        <f t="shared" si="1"/>
        <v>11</v>
      </c>
      <c r="BS3" s="27">
        <f t="shared" si="1"/>
        <v>31</v>
      </c>
      <c r="BT3" s="27">
        <f t="shared" si="1"/>
        <v>18</v>
      </c>
      <c r="BU3" s="27">
        <f t="shared" si="1"/>
        <v>13</v>
      </c>
      <c r="BV3" s="27">
        <f t="shared" si="1"/>
        <v>32</v>
      </c>
      <c r="BW3" s="27">
        <f t="shared" si="1"/>
        <v>15</v>
      </c>
      <c r="BX3" s="27">
        <f t="shared" si="1"/>
        <v>4</v>
      </c>
      <c r="BY3" s="27">
        <f t="shared" si="1"/>
        <v>13</v>
      </c>
      <c r="BZ3" s="27">
        <f t="shared" si="1"/>
        <v>32</v>
      </c>
      <c r="CA3" s="27">
        <f t="shared" si="1"/>
        <v>24</v>
      </c>
      <c r="CB3" s="27">
        <f t="shared" si="1"/>
        <v>31</v>
      </c>
      <c r="CC3" s="27">
        <f t="shared" si="1"/>
        <v>5</v>
      </c>
      <c r="CD3" s="27">
        <f t="shared" si="1"/>
        <v>31</v>
      </c>
      <c r="CE3" s="27">
        <f t="shared" si="1"/>
        <v>18</v>
      </c>
      <c r="CF3" s="27">
        <f t="shared" si="1"/>
        <v>31</v>
      </c>
      <c r="CG3" s="27">
        <f t="shared" si="1"/>
        <v>18</v>
      </c>
      <c r="CH3" s="27">
        <f t="shared" si="1"/>
        <v>16</v>
      </c>
      <c r="CI3" s="27">
        <f t="shared" si="1"/>
        <v>21</v>
      </c>
      <c r="CJ3" s="27">
        <f t="shared" si="1"/>
        <v>19</v>
      </c>
      <c r="CK3" s="27">
        <f t="shared" si="1"/>
        <v>20</v>
      </c>
      <c r="CL3" s="27">
        <f t="shared" si="1"/>
        <v>32</v>
      </c>
      <c r="CM3" s="27">
        <f t="shared" si="1"/>
        <v>31</v>
      </c>
      <c r="CN3" s="27">
        <f t="shared" si="1"/>
        <v>25</v>
      </c>
      <c r="CO3" s="27">
        <f t="shared" si="1"/>
        <v>0</v>
      </c>
      <c r="CP3" s="27">
        <f t="shared" si="1"/>
        <v>0</v>
      </c>
      <c r="CQ3" s="27">
        <f t="shared" si="1"/>
        <v>0</v>
      </c>
      <c r="CR3" s="27">
        <f t="shared" si="1"/>
        <v>0</v>
      </c>
      <c r="CS3" s="27">
        <f t="shared" si="1"/>
        <v>0</v>
      </c>
      <c r="CT3" s="27">
        <f t="shared" si="1"/>
        <v>0</v>
      </c>
      <c r="CU3" s="27">
        <f t="shared" si="1"/>
        <v>0</v>
      </c>
      <c r="CV3" s="27">
        <f t="shared" si="1"/>
        <v>0</v>
      </c>
      <c r="CW3" s="27">
        <f t="shared" si="1"/>
        <v>0</v>
      </c>
      <c r="CX3" s="27">
        <f t="shared" si="1"/>
        <v>0</v>
      </c>
    </row>
    <row r="4" spans="1:102" x14ac:dyDescent="0.2">
      <c r="A4" s="30" t="s">
        <v>11</v>
      </c>
      <c r="B4" s="26">
        <f t="shared" ref="B4:AO4" si="2">COUNTIF(B12:B9999,"*B*")/BA10</f>
        <v>6.0606060606060608E-2</v>
      </c>
      <c r="C4" s="26">
        <f t="shared" si="2"/>
        <v>0.12121212121212122</v>
      </c>
      <c r="D4" s="26">
        <f t="shared" si="2"/>
        <v>0.25</v>
      </c>
      <c r="E4" s="26">
        <f t="shared" si="2"/>
        <v>0.27272727272727271</v>
      </c>
      <c r="F4" s="26">
        <f t="shared" si="2"/>
        <v>0.12121212121212122</v>
      </c>
      <c r="G4" s="26">
        <f t="shared" si="2"/>
        <v>0.45454545454545453</v>
      </c>
      <c r="H4" s="26">
        <f t="shared" si="2"/>
        <v>0.15151515151515152</v>
      </c>
      <c r="I4" s="26">
        <f t="shared" si="2"/>
        <v>0.27272727272727271</v>
      </c>
      <c r="J4" s="26">
        <f t="shared" si="2"/>
        <v>0.15151515151515152</v>
      </c>
      <c r="K4" s="26">
        <f t="shared" si="2"/>
        <v>0.54545454545454541</v>
      </c>
      <c r="L4" s="26">
        <f t="shared" si="2"/>
        <v>3.0303030303030304E-2</v>
      </c>
      <c r="M4" s="26">
        <f t="shared" si="2"/>
        <v>6.0606060606060608E-2</v>
      </c>
      <c r="N4" s="26">
        <f t="shared" si="2"/>
        <v>0.49019607843137253</v>
      </c>
      <c r="O4" s="26">
        <f t="shared" si="2"/>
        <v>3.0303030303030304E-2</v>
      </c>
      <c r="P4" s="26">
        <f t="shared" si="2"/>
        <v>9.0909090909090912E-2</v>
      </c>
      <c r="Q4" s="26">
        <f t="shared" si="2"/>
        <v>0.33333333333333331</v>
      </c>
      <c r="R4" s="26">
        <f t="shared" si="2"/>
        <v>0.27272727272727271</v>
      </c>
      <c r="S4" s="26">
        <f t="shared" si="2"/>
        <v>0.51515151515151514</v>
      </c>
      <c r="T4" s="26">
        <f t="shared" si="2"/>
        <v>6.0606060606060608E-2</v>
      </c>
      <c r="U4" s="26">
        <f t="shared" si="2"/>
        <v>0.36363636363636365</v>
      </c>
      <c r="V4" s="26">
        <f t="shared" si="2"/>
        <v>0.12121212121212122</v>
      </c>
      <c r="W4" s="26">
        <f t="shared" si="2"/>
        <v>3.0303030303030304E-2</v>
      </c>
      <c r="X4" s="26">
        <f t="shared" si="2"/>
        <v>0.54545454545454541</v>
      </c>
      <c r="Y4" s="26">
        <f t="shared" si="2"/>
        <v>0.27272727272727271</v>
      </c>
      <c r="Z4" s="26">
        <f t="shared" si="2"/>
        <v>0.18181818181818182</v>
      </c>
      <c r="AA4" s="26">
        <f t="shared" si="2"/>
        <v>0</v>
      </c>
      <c r="AB4" s="26">
        <f t="shared" si="2"/>
        <v>0</v>
      </c>
      <c r="AC4" s="26">
        <f t="shared" si="2"/>
        <v>6.0606060606060608E-2</v>
      </c>
      <c r="AD4" s="26">
        <f t="shared" si="2"/>
        <v>9.0909090909090912E-2</v>
      </c>
      <c r="AE4" s="26">
        <f t="shared" si="2"/>
        <v>3.0303030303030304E-2</v>
      </c>
      <c r="AF4" s="26">
        <f t="shared" si="2"/>
        <v>0.39393939393939392</v>
      </c>
      <c r="AG4" s="26">
        <f t="shared" si="2"/>
        <v>6.0606060606060608E-2</v>
      </c>
      <c r="AH4" s="26">
        <f t="shared" si="2"/>
        <v>0.15151515151515152</v>
      </c>
      <c r="AI4" s="26">
        <f t="shared" si="2"/>
        <v>0.08</v>
      </c>
      <c r="AJ4" s="26">
        <f t="shared" si="2"/>
        <v>0.47761194029850745</v>
      </c>
      <c r="AK4" s="26">
        <f t="shared" si="2"/>
        <v>0.23529411764705882</v>
      </c>
      <c r="AL4" s="26">
        <f t="shared" si="2"/>
        <v>0.26027397260273971</v>
      </c>
      <c r="AM4" s="26">
        <f t="shared" si="2"/>
        <v>0.33333333333333331</v>
      </c>
      <c r="AN4" s="26">
        <f t="shared" si="2"/>
        <v>0.2</v>
      </c>
      <c r="AO4" s="26">
        <f t="shared" si="2"/>
        <v>0.16666666666666666</v>
      </c>
      <c r="BA4" s="27">
        <f t="shared" ref="BA4:CX4" si="3">COUNTIF(B12:B9999,"*B*")</f>
        <v>2</v>
      </c>
      <c r="BB4" s="27">
        <f t="shared" si="3"/>
        <v>4</v>
      </c>
      <c r="BC4" s="27">
        <f t="shared" si="3"/>
        <v>33</v>
      </c>
      <c r="BD4" s="27">
        <f t="shared" si="3"/>
        <v>9</v>
      </c>
      <c r="BE4" s="27">
        <f t="shared" si="3"/>
        <v>4</v>
      </c>
      <c r="BF4" s="27">
        <f t="shared" si="3"/>
        <v>15</v>
      </c>
      <c r="BG4" s="27">
        <f t="shared" si="3"/>
        <v>5</v>
      </c>
      <c r="BH4" s="27">
        <f t="shared" si="3"/>
        <v>9</v>
      </c>
      <c r="BI4" s="27">
        <f t="shared" si="3"/>
        <v>5</v>
      </c>
      <c r="BJ4" s="27">
        <f t="shared" si="3"/>
        <v>18</v>
      </c>
      <c r="BK4" s="27">
        <f t="shared" si="3"/>
        <v>1</v>
      </c>
      <c r="BL4" s="27">
        <f t="shared" si="3"/>
        <v>2</v>
      </c>
      <c r="BM4" s="27">
        <f t="shared" si="3"/>
        <v>25</v>
      </c>
      <c r="BN4" s="27">
        <f t="shared" si="3"/>
        <v>1</v>
      </c>
      <c r="BO4" s="27">
        <f t="shared" si="3"/>
        <v>3</v>
      </c>
      <c r="BP4" s="27">
        <f t="shared" si="3"/>
        <v>33</v>
      </c>
      <c r="BQ4" s="27">
        <f t="shared" si="3"/>
        <v>9</v>
      </c>
      <c r="BR4" s="27">
        <f t="shared" si="3"/>
        <v>17</v>
      </c>
      <c r="BS4" s="27">
        <f t="shared" si="3"/>
        <v>2</v>
      </c>
      <c r="BT4" s="27">
        <f t="shared" si="3"/>
        <v>12</v>
      </c>
      <c r="BU4" s="27">
        <f t="shared" si="3"/>
        <v>4</v>
      </c>
      <c r="BV4" s="27">
        <f t="shared" si="3"/>
        <v>1</v>
      </c>
      <c r="BW4" s="27">
        <f t="shared" si="3"/>
        <v>18</v>
      </c>
      <c r="BX4" s="27">
        <f t="shared" si="3"/>
        <v>9</v>
      </c>
      <c r="BY4" s="27">
        <f t="shared" si="3"/>
        <v>6</v>
      </c>
      <c r="BZ4" s="27">
        <f t="shared" si="3"/>
        <v>0</v>
      </c>
      <c r="CA4" s="27">
        <f t="shared" si="3"/>
        <v>0</v>
      </c>
      <c r="CB4" s="27">
        <f t="shared" si="3"/>
        <v>2</v>
      </c>
      <c r="CC4" s="27">
        <f t="shared" si="3"/>
        <v>3</v>
      </c>
      <c r="CD4" s="27">
        <f t="shared" si="3"/>
        <v>1</v>
      </c>
      <c r="CE4" s="27">
        <f t="shared" si="3"/>
        <v>13</v>
      </c>
      <c r="CF4" s="27">
        <f t="shared" si="3"/>
        <v>2</v>
      </c>
      <c r="CG4" s="27">
        <f t="shared" si="3"/>
        <v>5</v>
      </c>
      <c r="CH4" s="27">
        <f t="shared" si="3"/>
        <v>4</v>
      </c>
      <c r="CI4" s="27">
        <f t="shared" si="3"/>
        <v>32</v>
      </c>
      <c r="CJ4" s="27">
        <f t="shared" si="3"/>
        <v>16</v>
      </c>
      <c r="CK4" s="27">
        <f t="shared" si="3"/>
        <v>19</v>
      </c>
      <c r="CL4" s="27">
        <f t="shared" si="3"/>
        <v>32</v>
      </c>
      <c r="CM4" s="27">
        <f t="shared" si="3"/>
        <v>31</v>
      </c>
      <c r="CN4" s="27">
        <f t="shared" si="3"/>
        <v>25</v>
      </c>
      <c r="CO4" s="27">
        <f t="shared" si="3"/>
        <v>0</v>
      </c>
      <c r="CP4" s="27">
        <f t="shared" si="3"/>
        <v>0</v>
      </c>
      <c r="CQ4" s="27">
        <f t="shared" si="3"/>
        <v>0</v>
      </c>
      <c r="CR4" s="27">
        <f t="shared" si="3"/>
        <v>0</v>
      </c>
      <c r="CS4" s="27">
        <f t="shared" si="3"/>
        <v>0</v>
      </c>
      <c r="CT4" s="27">
        <f t="shared" si="3"/>
        <v>0</v>
      </c>
      <c r="CU4" s="27">
        <f t="shared" si="3"/>
        <v>0</v>
      </c>
      <c r="CV4" s="27">
        <f t="shared" si="3"/>
        <v>0</v>
      </c>
      <c r="CW4" s="27">
        <f t="shared" si="3"/>
        <v>0</v>
      </c>
      <c r="CX4" s="27">
        <f t="shared" si="3"/>
        <v>0</v>
      </c>
    </row>
    <row r="5" spans="1:102" x14ac:dyDescent="0.2">
      <c r="A5" s="30" t="s">
        <v>12</v>
      </c>
      <c r="B5" s="26">
        <f t="shared" ref="B5:AO5" si="4">COUNTIF(B12:B9999,"*C*")/BA10</f>
        <v>0.30303030303030304</v>
      </c>
      <c r="C5" s="26">
        <f t="shared" si="4"/>
        <v>0.18181818181818182</v>
      </c>
      <c r="D5" s="26">
        <f t="shared" si="4"/>
        <v>0.25</v>
      </c>
      <c r="E5" s="26">
        <f t="shared" si="4"/>
        <v>6.0606060606060608E-2</v>
      </c>
      <c r="F5" s="26">
        <f t="shared" si="4"/>
        <v>0.18181818181818182</v>
      </c>
      <c r="G5" s="26">
        <f t="shared" si="4"/>
        <v>0</v>
      </c>
      <c r="H5" s="26">
        <f t="shared" si="4"/>
        <v>0.27272727272727271</v>
      </c>
      <c r="I5" s="26">
        <f t="shared" si="4"/>
        <v>0.30303030303030304</v>
      </c>
      <c r="J5" s="26">
        <f t="shared" si="4"/>
        <v>0.21212121212121213</v>
      </c>
      <c r="K5" s="26">
        <f t="shared" si="4"/>
        <v>0.36363636363636365</v>
      </c>
      <c r="L5" s="26">
        <f t="shared" si="4"/>
        <v>0</v>
      </c>
      <c r="M5" s="26">
        <f t="shared" si="4"/>
        <v>0</v>
      </c>
      <c r="N5" s="26">
        <f t="shared" si="4"/>
        <v>0.17647058823529413</v>
      </c>
      <c r="O5" s="26">
        <f t="shared" si="4"/>
        <v>0</v>
      </c>
      <c r="P5" s="26">
        <f t="shared" si="4"/>
        <v>0.15151515151515152</v>
      </c>
      <c r="Q5" s="26">
        <f t="shared" si="4"/>
        <v>0.33333333333333331</v>
      </c>
      <c r="R5" s="26">
        <f t="shared" si="4"/>
        <v>3.0303030303030304E-2</v>
      </c>
      <c r="S5" s="26">
        <f t="shared" si="4"/>
        <v>0.15151515151515152</v>
      </c>
      <c r="T5" s="26">
        <f t="shared" si="4"/>
        <v>0</v>
      </c>
      <c r="U5" s="26">
        <f t="shared" si="4"/>
        <v>0</v>
      </c>
      <c r="V5" s="26">
        <f t="shared" si="4"/>
        <v>0.48484848484848486</v>
      </c>
      <c r="W5" s="26">
        <f t="shared" si="4"/>
        <v>0</v>
      </c>
      <c r="X5" s="26">
        <f t="shared" si="4"/>
        <v>0</v>
      </c>
      <c r="Y5" s="26">
        <f t="shared" si="4"/>
        <v>0.51515151515151514</v>
      </c>
      <c r="Z5" s="26">
        <f t="shared" si="4"/>
        <v>0.42424242424242425</v>
      </c>
      <c r="AA5" s="26">
        <f t="shared" si="4"/>
        <v>0</v>
      </c>
      <c r="AB5" s="26">
        <f t="shared" si="4"/>
        <v>3.0303030303030304E-2</v>
      </c>
      <c r="AC5" s="26">
        <f t="shared" si="4"/>
        <v>0</v>
      </c>
      <c r="AD5" s="26">
        <f t="shared" si="4"/>
        <v>0.27272727272727271</v>
      </c>
      <c r="AE5" s="26">
        <f t="shared" si="4"/>
        <v>3.0303030303030304E-2</v>
      </c>
      <c r="AF5" s="26">
        <f t="shared" si="4"/>
        <v>6.0606060606060608E-2</v>
      </c>
      <c r="AG5" s="26">
        <f t="shared" si="4"/>
        <v>0</v>
      </c>
      <c r="AH5" s="26">
        <f t="shared" si="4"/>
        <v>6.0606060606060608E-2</v>
      </c>
      <c r="AI5" s="26">
        <f t="shared" si="4"/>
        <v>0.6</v>
      </c>
      <c r="AJ5" s="26">
        <f t="shared" si="4"/>
        <v>7.4626865671641784E-2</v>
      </c>
      <c r="AK5" s="26">
        <f t="shared" si="4"/>
        <v>0.29411764705882354</v>
      </c>
      <c r="AL5" s="26">
        <f t="shared" si="4"/>
        <v>0.16438356164383561</v>
      </c>
      <c r="AM5" s="26">
        <f t="shared" si="4"/>
        <v>0.33333333333333331</v>
      </c>
      <c r="AN5" s="26">
        <f t="shared" si="4"/>
        <v>0.2</v>
      </c>
      <c r="AO5" s="26">
        <f t="shared" si="4"/>
        <v>0.16666666666666666</v>
      </c>
      <c r="BA5" s="27">
        <f t="shared" ref="BA5:CX5" si="5">COUNTIF(B12:B9999,"*C*")</f>
        <v>10</v>
      </c>
      <c r="BB5" s="27">
        <f t="shared" si="5"/>
        <v>6</v>
      </c>
      <c r="BC5" s="27">
        <f t="shared" si="5"/>
        <v>33</v>
      </c>
      <c r="BD5" s="27">
        <f t="shared" si="5"/>
        <v>2</v>
      </c>
      <c r="BE5" s="27">
        <f t="shared" si="5"/>
        <v>6</v>
      </c>
      <c r="BF5" s="27">
        <f t="shared" si="5"/>
        <v>0</v>
      </c>
      <c r="BG5" s="27">
        <f t="shared" si="5"/>
        <v>9</v>
      </c>
      <c r="BH5" s="27">
        <f t="shared" si="5"/>
        <v>10</v>
      </c>
      <c r="BI5" s="27">
        <f t="shared" si="5"/>
        <v>7</v>
      </c>
      <c r="BJ5" s="27">
        <f t="shared" si="5"/>
        <v>12</v>
      </c>
      <c r="BK5" s="27">
        <f t="shared" si="5"/>
        <v>0</v>
      </c>
      <c r="BL5" s="27">
        <f t="shared" si="5"/>
        <v>0</v>
      </c>
      <c r="BM5" s="27">
        <f t="shared" si="5"/>
        <v>9</v>
      </c>
      <c r="BN5" s="27">
        <f t="shared" si="5"/>
        <v>0</v>
      </c>
      <c r="BO5" s="27">
        <f t="shared" si="5"/>
        <v>5</v>
      </c>
      <c r="BP5" s="27">
        <f t="shared" si="5"/>
        <v>33</v>
      </c>
      <c r="BQ5" s="27">
        <f t="shared" si="5"/>
        <v>1</v>
      </c>
      <c r="BR5" s="27">
        <f t="shared" si="5"/>
        <v>5</v>
      </c>
      <c r="BS5" s="27">
        <f t="shared" si="5"/>
        <v>0</v>
      </c>
      <c r="BT5" s="27">
        <f t="shared" si="5"/>
        <v>0</v>
      </c>
      <c r="BU5" s="27">
        <f t="shared" si="5"/>
        <v>16</v>
      </c>
      <c r="BV5" s="27">
        <f t="shared" si="5"/>
        <v>0</v>
      </c>
      <c r="BW5" s="27">
        <f t="shared" si="5"/>
        <v>0</v>
      </c>
      <c r="BX5" s="27">
        <f t="shared" si="5"/>
        <v>17</v>
      </c>
      <c r="BY5" s="27">
        <f t="shared" si="5"/>
        <v>14</v>
      </c>
      <c r="BZ5" s="27">
        <f t="shared" si="5"/>
        <v>0</v>
      </c>
      <c r="CA5" s="27">
        <f t="shared" si="5"/>
        <v>1</v>
      </c>
      <c r="CB5" s="27">
        <f t="shared" si="5"/>
        <v>0</v>
      </c>
      <c r="CC5" s="27">
        <f t="shared" si="5"/>
        <v>9</v>
      </c>
      <c r="CD5" s="27">
        <f t="shared" si="5"/>
        <v>1</v>
      </c>
      <c r="CE5" s="27">
        <f t="shared" si="5"/>
        <v>2</v>
      </c>
      <c r="CF5" s="27">
        <f t="shared" si="5"/>
        <v>0</v>
      </c>
      <c r="CG5" s="27">
        <f t="shared" si="5"/>
        <v>2</v>
      </c>
      <c r="CH5" s="27">
        <f t="shared" si="5"/>
        <v>30</v>
      </c>
      <c r="CI5" s="27">
        <f t="shared" si="5"/>
        <v>5</v>
      </c>
      <c r="CJ5" s="27">
        <f t="shared" si="5"/>
        <v>20</v>
      </c>
      <c r="CK5" s="27">
        <f t="shared" si="5"/>
        <v>12</v>
      </c>
      <c r="CL5" s="27">
        <f t="shared" si="5"/>
        <v>32</v>
      </c>
      <c r="CM5" s="27">
        <f t="shared" si="5"/>
        <v>31</v>
      </c>
      <c r="CN5" s="27">
        <f t="shared" si="5"/>
        <v>25</v>
      </c>
      <c r="CO5" s="27">
        <f t="shared" si="5"/>
        <v>0</v>
      </c>
      <c r="CP5" s="27">
        <f t="shared" si="5"/>
        <v>0</v>
      </c>
      <c r="CQ5" s="27">
        <f t="shared" si="5"/>
        <v>0</v>
      </c>
      <c r="CR5" s="27">
        <f t="shared" si="5"/>
        <v>0</v>
      </c>
      <c r="CS5" s="27">
        <f t="shared" si="5"/>
        <v>0</v>
      </c>
      <c r="CT5" s="27">
        <f t="shared" si="5"/>
        <v>0</v>
      </c>
      <c r="CU5" s="27">
        <f t="shared" si="5"/>
        <v>0</v>
      </c>
      <c r="CV5" s="27">
        <f t="shared" si="5"/>
        <v>0</v>
      </c>
      <c r="CW5" s="27">
        <f t="shared" si="5"/>
        <v>0</v>
      </c>
      <c r="CX5" s="27">
        <f t="shared" si="5"/>
        <v>0</v>
      </c>
    </row>
    <row r="6" spans="1:102" x14ac:dyDescent="0.2">
      <c r="A6" s="30" t="s">
        <v>13</v>
      </c>
      <c r="B6" s="26">
        <f t="shared" ref="B6:AO6" si="6">COUNTIF(B12:B9999,"*D*")/BA10</f>
        <v>0</v>
      </c>
      <c r="C6" s="26">
        <f t="shared" si="6"/>
        <v>0</v>
      </c>
      <c r="D6" s="26">
        <f t="shared" si="6"/>
        <v>0.25</v>
      </c>
      <c r="E6" s="26">
        <f t="shared" si="6"/>
        <v>0</v>
      </c>
      <c r="F6" s="26">
        <f t="shared" si="6"/>
        <v>0</v>
      </c>
      <c r="G6" s="26">
        <f t="shared" si="6"/>
        <v>0</v>
      </c>
      <c r="H6" s="26">
        <f t="shared" si="6"/>
        <v>0</v>
      </c>
      <c r="I6" s="26">
        <f t="shared" si="6"/>
        <v>0</v>
      </c>
      <c r="J6" s="26">
        <f t="shared" si="6"/>
        <v>0</v>
      </c>
      <c r="K6" s="26">
        <f t="shared" si="6"/>
        <v>0</v>
      </c>
      <c r="L6" s="26">
        <f t="shared" si="6"/>
        <v>0</v>
      </c>
      <c r="M6" s="26">
        <f t="shared" si="6"/>
        <v>0</v>
      </c>
      <c r="N6" s="26">
        <f t="shared" si="6"/>
        <v>0</v>
      </c>
      <c r="O6" s="26">
        <f t="shared" si="6"/>
        <v>0</v>
      </c>
      <c r="P6" s="26">
        <f t="shared" si="6"/>
        <v>0</v>
      </c>
      <c r="Q6" s="26">
        <f t="shared" si="6"/>
        <v>0</v>
      </c>
      <c r="R6" s="26">
        <f t="shared" si="6"/>
        <v>0</v>
      </c>
      <c r="S6" s="26">
        <f t="shared" si="6"/>
        <v>0</v>
      </c>
      <c r="T6" s="26">
        <f t="shared" si="6"/>
        <v>0</v>
      </c>
      <c r="U6" s="26">
        <f t="shared" si="6"/>
        <v>9.0909090909090912E-2</v>
      </c>
      <c r="V6" s="26">
        <f t="shared" si="6"/>
        <v>0</v>
      </c>
      <c r="W6" s="26">
        <f t="shared" si="6"/>
        <v>0</v>
      </c>
      <c r="X6" s="26">
        <f t="shared" si="6"/>
        <v>0</v>
      </c>
      <c r="Y6" s="26">
        <f t="shared" si="6"/>
        <v>9.0909090909090912E-2</v>
      </c>
      <c r="Z6" s="26">
        <f t="shared" si="6"/>
        <v>0</v>
      </c>
      <c r="AA6" s="26">
        <f t="shared" si="6"/>
        <v>3.0303030303030304E-2</v>
      </c>
      <c r="AB6" s="26">
        <f t="shared" si="6"/>
        <v>0.24242424242424243</v>
      </c>
      <c r="AC6" s="26">
        <f t="shared" si="6"/>
        <v>0</v>
      </c>
      <c r="AD6" s="26">
        <f t="shared" si="6"/>
        <v>0.30303030303030304</v>
      </c>
      <c r="AE6" s="26">
        <f t="shared" si="6"/>
        <v>0</v>
      </c>
      <c r="AF6" s="26">
        <f t="shared" si="6"/>
        <v>0</v>
      </c>
      <c r="AG6" s="26">
        <f t="shared" si="6"/>
        <v>0</v>
      </c>
      <c r="AH6" s="26">
        <f t="shared" si="6"/>
        <v>0</v>
      </c>
      <c r="AI6" s="26">
        <f t="shared" si="6"/>
        <v>0</v>
      </c>
      <c r="AJ6" s="26">
        <f t="shared" si="6"/>
        <v>0.1044776119402985</v>
      </c>
      <c r="AK6" s="26">
        <f t="shared" si="6"/>
        <v>0.17647058823529413</v>
      </c>
      <c r="AL6" s="26">
        <f t="shared" si="6"/>
        <v>0.21917808219178081</v>
      </c>
      <c r="AM6" s="26">
        <f t="shared" si="6"/>
        <v>0</v>
      </c>
      <c r="AN6" s="26">
        <f t="shared" si="6"/>
        <v>0.2</v>
      </c>
      <c r="AO6" s="26">
        <f t="shared" si="6"/>
        <v>0.16666666666666666</v>
      </c>
      <c r="BA6" s="27">
        <f t="shared" ref="BA6:CX6" si="7">COUNTIF(B12:B9999,"*D*")</f>
        <v>0</v>
      </c>
      <c r="BB6" s="27">
        <f t="shared" si="7"/>
        <v>0</v>
      </c>
      <c r="BC6" s="27">
        <f t="shared" si="7"/>
        <v>33</v>
      </c>
      <c r="BD6" s="27">
        <f t="shared" si="7"/>
        <v>0</v>
      </c>
      <c r="BE6" s="27">
        <f t="shared" si="7"/>
        <v>0</v>
      </c>
      <c r="BF6" s="27">
        <f t="shared" si="7"/>
        <v>0</v>
      </c>
      <c r="BG6" s="27">
        <f t="shared" si="7"/>
        <v>0</v>
      </c>
      <c r="BH6" s="27">
        <f t="shared" si="7"/>
        <v>0</v>
      </c>
      <c r="BI6" s="27">
        <f t="shared" si="7"/>
        <v>0</v>
      </c>
      <c r="BJ6" s="27">
        <f t="shared" si="7"/>
        <v>0</v>
      </c>
      <c r="BK6" s="27">
        <f t="shared" si="7"/>
        <v>0</v>
      </c>
      <c r="BL6" s="27">
        <f t="shared" si="7"/>
        <v>0</v>
      </c>
      <c r="BM6" s="27">
        <f t="shared" si="7"/>
        <v>0</v>
      </c>
      <c r="BN6" s="27">
        <f t="shared" si="7"/>
        <v>0</v>
      </c>
      <c r="BO6" s="27">
        <f t="shared" si="7"/>
        <v>0</v>
      </c>
      <c r="BP6" s="27">
        <f t="shared" si="7"/>
        <v>0</v>
      </c>
      <c r="BQ6" s="27">
        <f t="shared" si="7"/>
        <v>0</v>
      </c>
      <c r="BR6" s="27">
        <f t="shared" si="7"/>
        <v>0</v>
      </c>
      <c r="BS6" s="27">
        <f t="shared" si="7"/>
        <v>0</v>
      </c>
      <c r="BT6" s="27">
        <f t="shared" si="7"/>
        <v>3</v>
      </c>
      <c r="BU6" s="27">
        <f t="shared" si="7"/>
        <v>0</v>
      </c>
      <c r="BV6" s="27">
        <f t="shared" si="7"/>
        <v>0</v>
      </c>
      <c r="BW6" s="27">
        <f t="shared" si="7"/>
        <v>0</v>
      </c>
      <c r="BX6" s="27">
        <f t="shared" si="7"/>
        <v>3</v>
      </c>
      <c r="BY6" s="27">
        <f t="shared" si="7"/>
        <v>0</v>
      </c>
      <c r="BZ6" s="27">
        <f t="shared" si="7"/>
        <v>1</v>
      </c>
      <c r="CA6" s="27">
        <f t="shared" si="7"/>
        <v>8</v>
      </c>
      <c r="CB6" s="27">
        <f t="shared" si="7"/>
        <v>0</v>
      </c>
      <c r="CC6" s="27">
        <f t="shared" si="7"/>
        <v>10</v>
      </c>
      <c r="CD6" s="27">
        <f t="shared" si="7"/>
        <v>0</v>
      </c>
      <c r="CE6" s="27">
        <f t="shared" si="7"/>
        <v>0</v>
      </c>
      <c r="CF6" s="27">
        <f t="shared" si="7"/>
        <v>0</v>
      </c>
      <c r="CG6" s="27">
        <f t="shared" si="7"/>
        <v>0</v>
      </c>
      <c r="CH6" s="27">
        <f t="shared" si="7"/>
        <v>0</v>
      </c>
      <c r="CI6" s="27">
        <f t="shared" si="7"/>
        <v>7</v>
      </c>
      <c r="CJ6" s="27">
        <f t="shared" si="7"/>
        <v>12</v>
      </c>
      <c r="CK6" s="27">
        <f t="shared" si="7"/>
        <v>16</v>
      </c>
      <c r="CL6" s="27">
        <f t="shared" si="7"/>
        <v>0</v>
      </c>
      <c r="CM6" s="27">
        <f t="shared" si="7"/>
        <v>31</v>
      </c>
      <c r="CN6" s="27">
        <f t="shared" si="7"/>
        <v>25</v>
      </c>
      <c r="CO6" s="27">
        <f t="shared" si="7"/>
        <v>0</v>
      </c>
      <c r="CP6" s="27">
        <f t="shared" si="7"/>
        <v>0</v>
      </c>
      <c r="CQ6" s="27">
        <f t="shared" si="7"/>
        <v>0</v>
      </c>
      <c r="CR6" s="27">
        <f t="shared" si="7"/>
        <v>0</v>
      </c>
      <c r="CS6" s="27">
        <f t="shared" si="7"/>
        <v>0</v>
      </c>
      <c r="CT6" s="27">
        <f t="shared" si="7"/>
        <v>0</v>
      </c>
      <c r="CU6" s="27">
        <f t="shared" si="7"/>
        <v>0</v>
      </c>
      <c r="CV6" s="27">
        <f t="shared" si="7"/>
        <v>0</v>
      </c>
      <c r="CW6" s="27">
        <f t="shared" si="7"/>
        <v>0</v>
      </c>
      <c r="CX6" s="27">
        <f t="shared" si="7"/>
        <v>0</v>
      </c>
    </row>
    <row r="7" spans="1:102" x14ac:dyDescent="0.2">
      <c r="A7" s="30" t="s">
        <v>14</v>
      </c>
      <c r="B7" s="26">
        <f t="shared" ref="B7:AO7" si="8">COUNTIF(B12:B9999,"*E*")/BA10</f>
        <v>0</v>
      </c>
      <c r="C7" s="26">
        <f t="shared" si="8"/>
        <v>0</v>
      </c>
      <c r="D7" s="26">
        <f t="shared" si="8"/>
        <v>0</v>
      </c>
      <c r="E7" s="26">
        <f t="shared" si="8"/>
        <v>0</v>
      </c>
      <c r="F7" s="26">
        <f t="shared" si="8"/>
        <v>0</v>
      </c>
      <c r="G7" s="26">
        <f t="shared" si="8"/>
        <v>0</v>
      </c>
      <c r="H7" s="26">
        <f t="shared" si="8"/>
        <v>0</v>
      </c>
      <c r="I7" s="26">
        <f t="shared" si="8"/>
        <v>0</v>
      </c>
      <c r="J7" s="26">
        <f t="shared" si="8"/>
        <v>0</v>
      </c>
      <c r="K7" s="26">
        <f t="shared" si="8"/>
        <v>0</v>
      </c>
      <c r="L7" s="26">
        <f t="shared" si="8"/>
        <v>0</v>
      </c>
      <c r="M7" s="26">
        <f t="shared" si="8"/>
        <v>0</v>
      </c>
      <c r="N7" s="26">
        <f t="shared" si="8"/>
        <v>0</v>
      </c>
      <c r="O7" s="26">
        <f t="shared" si="8"/>
        <v>0</v>
      </c>
      <c r="P7" s="26">
        <f t="shared" si="8"/>
        <v>0</v>
      </c>
      <c r="Q7" s="26">
        <f t="shared" si="8"/>
        <v>0</v>
      </c>
      <c r="R7" s="26">
        <f t="shared" si="8"/>
        <v>0</v>
      </c>
      <c r="S7" s="26">
        <f t="shared" si="8"/>
        <v>0</v>
      </c>
      <c r="T7" s="26">
        <f t="shared" si="8"/>
        <v>0</v>
      </c>
      <c r="U7" s="26">
        <f t="shared" si="8"/>
        <v>0</v>
      </c>
      <c r="V7" s="26">
        <f t="shared" si="8"/>
        <v>0</v>
      </c>
      <c r="W7" s="26">
        <f t="shared" si="8"/>
        <v>0</v>
      </c>
      <c r="X7" s="26">
        <f t="shared" si="8"/>
        <v>0</v>
      </c>
      <c r="Y7" s="26">
        <f t="shared" si="8"/>
        <v>0</v>
      </c>
      <c r="Z7" s="26">
        <f t="shared" si="8"/>
        <v>0</v>
      </c>
      <c r="AA7" s="26">
        <f t="shared" si="8"/>
        <v>0</v>
      </c>
      <c r="AB7" s="26">
        <f t="shared" si="8"/>
        <v>0</v>
      </c>
      <c r="AC7" s="26">
        <f t="shared" si="8"/>
        <v>0</v>
      </c>
      <c r="AD7" s="26">
        <f t="shared" si="8"/>
        <v>0.18181818181818182</v>
      </c>
      <c r="AE7" s="26">
        <f t="shared" si="8"/>
        <v>0</v>
      </c>
      <c r="AF7" s="26">
        <f t="shared" si="8"/>
        <v>0</v>
      </c>
      <c r="AG7" s="26">
        <f t="shared" si="8"/>
        <v>0</v>
      </c>
      <c r="AH7" s="26">
        <f t="shared" si="8"/>
        <v>0.24242424242424243</v>
      </c>
      <c r="AI7" s="26">
        <f t="shared" si="8"/>
        <v>0</v>
      </c>
      <c r="AJ7" s="26">
        <f t="shared" si="8"/>
        <v>2.9850746268656716E-2</v>
      </c>
      <c r="AK7" s="26">
        <f t="shared" si="8"/>
        <v>1.4705882352941176E-2</v>
      </c>
      <c r="AL7" s="26">
        <f t="shared" si="8"/>
        <v>6.8493150684931503E-2</v>
      </c>
      <c r="AM7" s="26">
        <f t="shared" si="8"/>
        <v>0</v>
      </c>
      <c r="AN7" s="26">
        <f t="shared" si="8"/>
        <v>0.2</v>
      </c>
      <c r="AO7" s="26">
        <f t="shared" si="8"/>
        <v>0.16666666666666666</v>
      </c>
      <c r="BA7" s="27">
        <f t="shared" ref="BA7:CF7" si="9">COUNTIF(B12:B9999,"*E*")</f>
        <v>0</v>
      </c>
      <c r="BB7" s="27">
        <f t="shared" si="9"/>
        <v>0</v>
      </c>
      <c r="BC7" s="27">
        <f t="shared" si="9"/>
        <v>0</v>
      </c>
      <c r="BD7" s="27">
        <f t="shared" si="9"/>
        <v>0</v>
      </c>
      <c r="BE7" s="27">
        <f t="shared" si="9"/>
        <v>0</v>
      </c>
      <c r="BF7" s="27">
        <f t="shared" si="9"/>
        <v>0</v>
      </c>
      <c r="BG7" s="27">
        <f t="shared" si="9"/>
        <v>0</v>
      </c>
      <c r="BH7" s="27">
        <f t="shared" si="9"/>
        <v>0</v>
      </c>
      <c r="BI7" s="27">
        <f t="shared" si="9"/>
        <v>0</v>
      </c>
      <c r="BJ7" s="27">
        <f t="shared" si="9"/>
        <v>0</v>
      </c>
      <c r="BK7" s="27">
        <f t="shared" si="9"/>
        <v>0</v>
      </c>
      <c r="BL7" s="27">
        <f t="shared" si="9"/>
        <v>0</v>
      </c>
      <c r="BM7" s="27">
        <f t="shared" si="9"/>
        <v>0</v>
      </c>
      <c r="BN7" s="27">
        <f t="shared" si="9"/>
        <v>0</v>
      </c>
      <c r="BO7" s="27">
        <f t="shared" si="9"/>
        <v>0</v>
      </c>
      <c r="BP7" s="27">
        <f t="shared" si="9"/>
        <v>0</v>
      </c>
      <c r="BQ7" s="27">
        <f t="shared" si="9"/>
        <v>0</v>
      </c>
      <c r="BR7" s="27">
        <f t="shared" si="9"/>
        <v>0</v>
      </c>
      <c r="BS7" s="27">
        <f t="shared" si="9"/>
        <v>0</v>
      </c>
      <c r="BT7" s="27">
        <f t="shared" si="9"/>
        <v>0</v>
      </c>
      <c r="BU7" s="27">
        <f t="shared" si="9"/>
        <v>0</v>
      </c>
      <c r="BV7" s="27">
        <f t="shared" si="9"/>
        <v>0</v>
      </c>
      <c r="BW7" s="27">
        <f t="shared" si="9"/>
        <v>0</v>
      </c>
      <c r="BX7" s="27">
        <f t="shared" si="9"/>
        <v>0</v>
      </c>
      <c r="BY7" s="27">
        <f t="shared" si="9"/>
        <v>0</v>
      </c>
      <c r="BZ7" s="27">
        <f t="shared" si="9"/>
        <v>0</v>
      </c>
      <c r="CA7" s="27">
        <f t="shared" si="9"/>
        <v>0</v>
      </c>
      <c r="CB7" s="27">
        <f t="shared" si="9"/>
        <v>0</v>
      </c>
      <c r="CC7" s="27">
        <f t="shared" si="9"/>
        <v>6</v>
      </c>
      <c r="CD7" s="27">
        <f t="shared" si="9"/>
        <v>0</v>
      </c>
      <c r="CE7" s="27">
        <f t="shared" si="9"/>
        <v>0</v>
      </c>
      <c r="CF7" s="27">
        <f t="shared" si="9"/>
        <v>0</v>
      </c>
      <c r="CG7" s="27">
        <f t="shared" ref="CG7:CX7" si="10">COUNTIF(AH12:AH9999,"*E*")</f>
        <v>8</v>
      </c>
      <c r="CH7" s="27">
        <f t="shared" si="10"/>
        <v>0</v>
      </c>
      <c r="CI7" s="27">
        <f t="shared" si="10"/>
        <v>2</v>
      </c>
      <c r="CJ7" s="27">
        <f t="shared" si="10"/>
        <v>1</v>
      </c>
      <c r="CK7" s="27">
        <f t="shared" si="10"/>
        <v>5</v>
      </c>
      <c r="CL7" s="27">
        <f t="shared" si="10"/>
        <v>0</v>
      </c>
      <c r="CM7" s="27">
        <f t="shared" si="10"/>
        <v>31</v>
      </c>
      <c r="CN7" s="27">
        <f t="shared" si="10"/>
        <v>25</v>
      </c>
      <c r="CO7" s="27">
        <f t="shared" si="10"/>
        <v>0</v>
      </c>
      <c r="CP7" s="27">
        <f t="shared" si="10"/>
        <v>0</v>
      </c>
      <c r="CQ7" s="27">
        <f t="shared" si="10"/>
        <v>0</v>
      </c>
      <c r="CR7" s="27">
        <f t="shared" si="10"/>
        <v>0</v>
      </c>
      <c r="CS7" s="27">
        <f t="shared" si="10"/>
        <v>0</v>
      </c>
      <c r="CT7" s="27">
        <f t="shared" si="10"/>
        <v>0</v>
      </c>
      <c r="CU7" s="27">
        <f t="shared" si="10"/>
        <v>0</v>
      </c>
      <c r="CV7" s="27">
        <f t="shared" si="10"/>
        <v>0</v>
      </c>
      <c r="CW7" s="27">
        <f t="shared" si="10"/>
        <v>0</v>
      </c>
      <c r="CX7" s="27">
        <f t="shared" si="10"/>
        <v>0</v>
      </c>
    </row>
    <row r="8" spans="1:102" x14ac:dyDescent="0.2">
      <c r="A8" s="30" t="s">
        <v>16</v>
      </c>
      <c r="B8" s="26">
        <f t="shared" ref="B8:AO8" si="11">COUNTIF(B12:B9999,"*F*")/BA10</f>
        <v>0</v>
      </c>
      <c r="C8" s="26">
        <f t="shared" si="11"/>
        <v>0</v>
      </c>
      <c r="D8" s="26">
        <f t="shared" si="11"/>
        <v>0</v>
      </c>
      <c r="E8" s="26">
        <f t="shared" si="11"/>
        <v>0</v>
      </c>
      <c r="F8" s="26">
        <f t="shared" si="11"/>
        <v>0</v>
      </c>
      <c r="G8" s="26">
        <f t="shared" si="11"/>
        <v>0</v>
      </c>
      <c r="H8" s="26">
        <f t="shared" si="11"/>
        <v>0</v>
      </c>
      <c r="I8" s="26">
        <f t="shared" si="11"/>
        <v>0</v>
      </c>
      <c r="J8" s="26">
        <f t="shared" si="11"/>
        <v>0</v>
      </c>
      <c r="K8" s="26">
        <f t="shared" si="11"/>
        <v>0</v>
      </c>
      <c r="L8" s="26">
        <f t="shared" si="11"/>
        <v>0</v>
      </c>
      <c r="M8" s="26">
        <f t="shared" si="11"/>
        <v>0</v>
      </c>
      <c r="N8" s="26">
        <f t="shared" si="11"/>
        <v>0</v>
      </c>
      <c r="O8" s="26">
        <f t="shared" si="11"/>
        <v>0</v>
      </c>
      <c r="P8" s="26">
        <f t="shared" si="11"/>
        <v>0</v>
      </c>
      <c r="Q8" s="26">
        <f t="shared" si="11"/>
        <v>0</v>
      </c>
      <c r="R8" s="26">
        <f t="shared" si="11"/>
        <v>0</v>
      </c>
      <c r="S8" s="26">
        <f t="shared" si="11"/>
        <v>0</v>
      </c>
      <c r="T8" s="26">
        <f t="shared" si="11"/>
        <v>0</v>
      </c>
      <c r="U8" s="26">
        <f t="shared" si="11"/>
        <v>0</v>
      </c>
      <c r="V8" s="26">
        <f t="shared" si="11"/>
        <v>0</v>
      </c>
      <c r="W8" s="26">
        <f t="shared" si="11"/>
        <v>0</v>
      </c>
      <c r="X8" s="26">
        <f t="shared" si="11"/>
        <v>0</v>
      </c>
      <c r="Y8" s="26">
        <f t="shared" si="11"/>
        <v>0</v>
      </c>
      <c r="Z8" s="26">
        <f t="shared" si="11"/>
        <v>0</v>
      </c>
      <c r="AA8" s="26">
        <f t="shared" si="11"/>
        <v>0</v>
      </c>
      <c r="AB8" s="26">
        <f t="shared" si="11"/>
        <v>0</v>
      </c>
      <c r="AC8" s="26">
        <f t="shared" si="11"/>
        <v>0</v>
      </c>
      <c r="AD8" s="26">
        <f t="shared" si="11"/>
        <v>0</v>
      </c>
      <c r="AE8" s="26">
        <f t="shared" si="11"/>
        <v>0</v>
      </c>
      <c r="AF8" s="26">
        <f t="shared" si="11"/>
        <v>0</v>
      </c>
      <c r="AG8" s="26">
        <f t="shared" si="11"/>
        <v>0</v>
      </c>
      <c r="AH8" s="26">
        <f t="shared" si="11"/>
        <v>0</v>
      </c>
      <c r="AI8" s="26">
        <f t="shared" si="11"/>
        <v>0</v>
      </c>
      <c r="AJ8" s="26">
        <f t="shared" si="11"/>
        <v>0</v>
      </c>
      <c r="AK8" s="26">
        <f t="shared" si="11"/>
        <v>0</v>
      </c>
      <c r="AL8" s="26">
        <f t="shared" si="11"/>
        <v>1.3698630136986301E-2</v>
      </c>
      <c r="AM8" s="26">
        <f t="shared" si="11"/>
        <v>0</v>
      </c>
      <c r="AN8" s="26">
        <f t="shared" si="11"/>
        <v>0</v>
      </c>
      <c r="AO8" s="26">
        <f t="shared" si="11"/>
        <v>0.16666666666666666</v>
      </c>
      <c r="BA8" s="27">
        <f t="shared" ref="BA8:CF8" si="12">COUNTIF(B12:B9999,"*F*")</f>
        <v>0</v>
      </c>
      <c r="BB8" s="27">
        <f t="shared" si="12"/>
        <v>0</v>
      </c>
      <c r="BC8" s="27">
        <f t="shared" si="12"/>
        <v>0</v>
      </c>
      <c r="BD8" s="27">
        <f t="shared" si="12"/>
        <v>0</v>
      </c>
      <c r="BE8" s="27">
        <f t="shared" si="12"/>
        <v>0</v>
      </c>
      <c r="BF8" s="27">
        <f t="shared" si="12"/>
        <v>0</v>
      </c>
      <c r="BG8" s="27">
        <f t="shared" si="12"/>
        <v>0</v>
      </c>
      <c r="BH8" s="27">
        <f t="shared" si="12"/>
        <v>0</v>
      </c>
      <c r="BI8" s="27">
        <f t="shared" si="12"/>
        <v>0</v>
      </c>
      <c r="BJ8" s="27">
        <f t="shared" si="12"/>
        <v>0</v>
      </c>
      <c r="BK8" s="27">
        <f t="shared" si="12"/>
        <v>0</v>
      </c>
      <c r="BL8" s="27">
        <f t="shared" si="12"/>
        <v>0</v>
      </c>
      <c r="BM8" s="27">
        <f t="shared" si="12"/>
        <v>0</v>
      </c>
      <c r="BN8" s="27">
        <f t="shared" si="12"/>
        <v>0</v>
      </c>
      <c r="BO8" s="27">
        <f t="shared" si="12"/>
        <v>0</v>
      </c>
      <c r="BP8" s="27">
        <f t="shared" si="12"/>
        <v>0</v>
      </c>
      <c r="BQ8" s="27">
        <f t="shared" si="12"/>
        <v>0</v>
      </c>
      <c r="BR8" s="27">
        <f t="shared" si="12"/>
        <v>0</v>
      </c>
      <c r="BS8" s="27">
        <f t="shared" si="12"/>
        <v>0</v>
      </c>
      <c r="BT8" s="27">
        <f t="shared" si="12"/>
        <v>0</v>
      </c>
      <c r="BU8" s="27">
        <f t="shared" si="12"/>
        <v>0</v>
      </c>
      <c r="BV8" s="27">
        <f t="shared" si="12"/>
        <v>0</v>
      </c>
      <c r="BW8" s="27">
        <f t="shared" si="12"/>
        <v>0</v>
      </c>
      <c r="BX8" s="27">
        <f t="shared" si="12"/>
        <v>0</v>
      </c>
      <c r="BY8" s="27">
        <f t="shared" si="12"/>
        <v>0</v>
      </c>
      <c r="BZ8" s="27">
        <f t="shared" si="12"/>
        <v>0</v>
      </c>
      <c r="CA8" s="27">
        <f t="shared" si="12"/>
        <v>0</v>
      </c>
      <c r="CB8" s="27">
        <f t="shared" si="12"/>
        <v>0</v>
      </c>
      <c r="CC8" s="27">
        <f t="shared" si="12"/>
        <v>0</v>
      </c>
      <c r="CD8" s="27">
        <f t="shared" si="12"/>
        <v>0</v>
      </c>
      <c r="CE8" s="27">
        <f t="shared" si="12"/>
        <v>0</v>
      </c>
      <c r="CF8" s="27">
        <f t="shared" si="12"/>
        <v>0</v>
      </c>
      <c r="CG8" s="27">
        <f t="shared" ref="CG8:CX8" si="13">COUNTIF(AH12:AH9999,"*F*")</f>
        <v>0</v>
      </c>
      <c r="CH8" s="27">
        <f t="shared" si="13"/>
        <v>0</v>
      </c>
      <c r="CI8" s="27">
        <f t="shared" si="13"/>
        <v>0</v>
      </c>
      <c r="CJ8" s="27">
        <f t="shared" si="13"/>
        <v>0</v>
      </c>
      <c r="CK8" s="27">
        <f t="shared" si="13"/>
        <v>1</v>
      </c>
      <c r="CL8" s="27">
        <f t="shared" si="13"/>
        <v>0</v>
      </c>
      <c r="CM8" s="27">
        <f t="shared" si="13"/>
        <v>0</v>
      </c>
      <c r="CN8" s="27">
        <f t="shared" si="13"/>
        <v>25</v>
      </c>
      <c r="CO8" s="27">
        <f t="shared" si="13"/>
        <v>0</v>
      </c>
      <c r="CP8" s="27">
        <f t="shared" si="13"/>
        <v>0</v>
      </c>
      <c r="CQ8" s="27">
        <f t="shared" si="13"/>
        <v>0</v>
      </c>
      <c r="CR8" s="27">
        <f t="shared" si="13"/>
        <v>0</v>
      </c>
      <c r="CS8" s="27">
        <f t="shared" si="13"/>
        <v>0</v>
      </c>
      <c r="CT8" s="27">
        <f t="shared" si="13"/>
        <v>0</v>
      </c>
      <c r="CU8" s="27">
        <f t="shared" si="13"/>
        <v>0</v>
      </c>
      <c r="CV8" s="27">
        <f t="shared" si="13"/>
        <v>0</v>
      </c>
      <c r="CW8" s="27">
        <f t="shared" si="13"/>
        <v>0</v>
      </c>
      <c r="CX8" s="27">
        <f t="shared" si="13"/>
        <v>0</v>
      </c>
    </row>
    <row r="9" spans="1:102" x14ac:dyDescent="0.2">
      <c r="A9" s="30" t="s">
        <v>17</v>
      </c>
      <c r="B9" s="26">
        <f t="shared" ref="B9:AO9" si="14">COUNTIF(B12:B9999,"*G*")/BA10</f>
        <v>0</v>
      </c>
      <c r="C9" s="26">
        <f t="shared" si="14"/>
        <v>0</v>
      </c>
      <c r="D9" s="26">
        <f t="shared" si="14"/>
        <v>0</v>
      </c>
      <c r="E9" s="26">
        <f t="shared" si="14"/>
        <v>0</v>
      </c>
      <c r="F9" s="26">
        <f t="shared" si="14"/>
        <v>0</v>
      </c>
      <c r="G9" s="26">
        <f t="shared" si="14"/>
        <v>0</v>
      </c>
      <c r="H9" s="26">
        <f t="shared" si="14"/>
        <v>0</v>
      </c>
      <c r="I9" s="26">
        <f t="shared" si="14"/>
        <v>0</v>
      </c>
      <c r="J9" s="26">
        <f t="shared" si="14"/>
        <v>0</v>
      </c>
      <c r="K9" s="26">
        <f t="shared" si="14"/>
        <v>0</v>
      </c>
      <c r="L9" s="26">
        <f t="shared" si="14"/>
        <v>0</v>
      </c>
      <c r="M9" s="26">
        <f t="shared" si="14"/>
        <v>0</v>
      </c>
      <c r="N9" s="26">
        <f t="shared" si="14"/>
        <v>0</v>
      </c>
      <c r="O9" s="26">
        <f t="shared" si="14"/>
        <v>0</v>
      </c>
      <c r="P9" s="26">
        <f t="shared" si="14"/>
        <v>0</v>
      </c>
      <c r="Q9" s="26">
        <f t="shared" si="14"/>
        <v>0</v>
      </c>
      <c r="R9" s="26">
        <f t="shared" si="14"/>
        <v>0</v>
      </c>
      <c r="S9" s="26">
        <f t="shared" si="14"/>
        <v>0</v>
      </c>
      <c r="T9" s="26">
        <f t="shared" si="14"/>
        <v>0</v>
      </c>
      <c r="U9" s="26">
        <f t="shared" si="14"/>
        <v>0</v>
      </c>
      <c r="V9" s="26">
        <f t="shared" si="14"/>
        <v>0</v>
      </c>
      <c r="W9" s="26">
        <f t="shared" si="14"/>
        <v>0</v>
      </c>
      <c r="X9" s="26">
        <f t="shared" si="14"/>
        <v>0</v>
      </c>
      <c r="Y9" s="26">
        <f t="shared" si="14"/>
        <v>0</v>
      </c>
      <c r="Z9" s="26">
        <f t="shared" si="14"/>
        <v>0</v>
      </c>
      <c r="AA9" s="26">
        <f t="shared" si="14"/>
        <v>0</v>
      </c>
      <c r="AB9" s="26">
        <f t="shared" si="14"/>
        <v>0</v>
      </c>
      <c r="AC9" s="26">
        <f t="shared" si="14"/>
        <v>0</v>
      </c>
      <c r="AD9" s="26">
        <f t="shared" si="14"/>
        <v>0</v>
      </c>
      <c r="AE9" s="26">
        <f t="shared" si="14"/>
        <v>0</v>
      </c>
      <c r="AF9" s="26">
        <f t="shared" si="14"/>
        <v>0</v>
      </c>
      <c r="AG9" s="26">
        <f t="shared" si="14"/>
        <v>0</v>
      </c>
      <c r="AH9" s="26">
        <f t="shared" si="14"/>
        <v>0</v>
      </c>
      <c r="AI9" s="26">
        <f t="shared" si="14"/>
        <v>0</v>
      </c>
      <c r="AJ9" s="26">
        <f t="shared" si="14"/>
        <v>0</v>
      </c>
      <c r="AK9" s="26">
        <f t="shared" si="14"/>
        <v>0</v>
      </c>
      <c r="AL9" s="26">
        <f t="shared" si="14"/>
        <v>0</v>
      </c>
      <c r="AM9" s="26">
        <f t="shared" si="14"/>
        <v>0</v>
      </c>
      <c r="AN9" s="26">
        <f t="shared" si="14"/>
        <v>0</v>
      </c>
      <c r="AO9" s="26">
        <f t="shared" si="14"/>
        <v>0</v>
      </c>
      <c r="BA9" s="27">
        <f t="shared" ref="BA9:CF9" si="15">COUNTIF(B12:B9999,"*G*")</f>
        <v>0</v>
      </c>
      <c r="BB9" s="27">
        <f t="shared" si="15"/>
        <v>0</v>
      </c>
      <c r="BC9" s="27">
        <f t="shared" si="15"/>
        <v>0</v>
      </c>
      <c r="BD9" s="27">
        <f t="shared" si="15"/>
        <v>0</v>
      </c>
      <c r="BE9" s="27">
        <f t="shared" si="15"/>
        <v>0</v>
      </c>
      <c r="BF9" s="27">
        <f t="shared" si="15"/>
        <v>0</v>
      </c>
      <c r="BG9" s="27">
        <f t="shared" si="15"/>
        <v>0</v>
      </c>
      <c r="BH9" s="27">
        <f t="shared" si="15"/>
        <v>0</v>
      </c>
      <c r="BI9" s="27">
        <f t="shared" si="15"/>
        <v>0</v>
      </c>
      <c r="BJ9" s="27">
        <f t="shared" si="15"/>
        <v>0</v>
      </c>
      <c r="BK9" s="27">
        <f t="shared" si="15"/>
        <v>0</v>
      </c>
      <c r="BL9" s="27">
        <f t="shared" si="15"/>
        <v>0</v>
      </c>
      <c r="BM9" s="27">
        <f t="shared" si="15"/>
        <v>0</v>
      </c>
      <c r="BN9" s="27">
        <f t="shared" si="15"/>
        <v>0</v>
      </c>
      <c r="BO9" s="27">
        <f t="shared" si="15"/>
        <v>0</v>
      </c>
      <c r="BP9" s="27">
        <f t="shared" si="15"/>
        <v>0</v>
      </c>
      <c r="BQ9" s="27">
        <f t="shared" si="15"/>
        <v>0</v>
      </c>
      <c r="BR9" s="27">
        <f t="shared" si="15"/>
        <v>0</v>
      </c>
      <c r="BS9" s="27">
        <f t="shared" si="15"/>
        <v>0</v>
      </c>
      <c r="BT9" s="27">
        <f t="shared" si="15"/>
        <v>0</v>
      </c>
      <c r="BU9" s="27">
        <f t="shared" si="15"/>
        <v>0</v>
      </c>
      <c r="BV9" s="27">
        <f t="shared" si="15"/>
        <v>0</v>
      </c>
      <c r="BW9" s="27">
        <f t="shared" si="15"/>
        <v>0</v>
      </c>
      <c r="BX9" s="27">
        <f t="shared" si="15"/>
        <v>0</v>
      </c>
      <c r="BY9" s="27">
        <f t="shared" si="15"/>
        <v>0</v>
      </c>
      <c r="BZ9" s="27">
        <f t="shared" si="15"/>
        <v>0</v>
      </c>
      <c r="CA9" s="27">
        <f t="shared" si="15"/>
        <v>0</v>
      </c>
      <c r="CB9" s="27">
        <f t="shared" si="15"/>
        <v>0</v>
      </c>
      <c r="CC9" s="27">
        <f t="shared" si="15"/>
        <v>0</v>
      </c>
      <c r="CD9" s="27">
        <f t="shared" si="15"/>
        <v>0</v>
      </c>
      <c r="CE9" s="27">
        <f t="shared" si="15"/>
        <v>0</v>
      </c>
      <c r="CF9" s="27">
        <f t="shared" si="15"/>
        <v>0</v>
      </c>
      <c r="CG9" s="27">
        <f t="shared" ref="CG9:CX9" si="16">COUNTIF(AH12:AH9999,"*G*")</f>
        <v>0</v>
      </c>
      <c r="CH9" s="27">
        <f t="shared" si="16"/>
        <v>0</v>
      </c>
      <c r="CI9" s="27">
        <f t="shared" si="16"/>
        <v>0</v>
      </c>
      <c r="CJ9" s="27">
        <f t="shared" si="16"/>
        <v>0</v>
      </c>
      <c r="CK9" s="27">
        <f t="shared" si="16"/>
        <v>0</v>
      </c>
      <c r="CL9" s="27">
        <f t="shared" si="16"/>
        <v>0</v>
      </c>
      <c r="CM9" s="27">
        <f t="shared" si="16"/>
        <v>0</v>
      </c>
      <c r="CN9" s="27">
        <f t="shared" si="16"/>
        <v>0</v>
      </c>
      <c r="CO9" s="27">
        <f t="shared" si="16"/>
        <v>0</v>
      </c>
      <c r="CP9" s="27">
        <f t="shared" si="16"/>
        <v>0</v>
      </c>
      <c r="CQ9" s="27">
        <f t="shared" si="16"/>
        <v>0</v>
      </c>
      <c r="CR9" s="27">
        <f t="shared" si="16"/>
        <v>0</v>
      </c>
      <c r="CS9" s="27">
        <f t="shared" si="16"/>
        <v>0</v>
      </c>
      <c r="CT9" s="27">
        <f t="shared" si="16"/>
        <v>0</v>
      </c>
      <c r="CU9" s="27">
        <f t="shared" si="16"/>
        <v>0</v>
      </c>
      <c r="CV9" s="27">
        <f t="shared" si="16"/>
        <v>0</v>
      </c>
      <c r="CW9" s="27">
        <f t="shared" si="16"/>
        <v>0</v>
      </c>
      <c r="CX9" s="27">
        <f t="shared" si="16"/>
        <v>0</v>
      </c>
    </row>
    <row r="10" spans="1:102" ht="14.25" x14ac:dyDescent="0.2">
      <c r="A10" s="25"/>
      <c r="B10" s="25"/>
      <c r="C10" s="25"/>
      <c r="D10" s="25"/>
      <c r="E10" s="35"/>
      <c r="F10" s="35"/>
      <c r="G10" s="3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9"/>
      <c r="BA10">
        <f t="shared" ref="BA10:CF10" si="17">SUM(BA3:BA9)</f>
        <v>33</v>
      </c>
      <c r="BB10">
        <f t="shared" si="17"/>
        <v>33</v>
      </c>
      <c r="BC10">
        <f t="shared" si="17"/>
        <v>132</v>
      </c>
      <c r="BD10">
        <f t="shared" si="17"/>
        <v>33</v>
      </c>
      <c r="BE10">
        <f t="shared" si="17"/>
        <v>33</v>
      </c>
      <c r="BF10">
        <f t="shared" si="17"/>
        <v>33</v>
      </c>
      <c r="BG10">
        <f t="shared" si="17"/>
        <v>33</v>
      </c>
      <c r="BH10">
        <f t="shared" si="17"/>
        <v>33</v>
      </c>
      <c r="BI10">
        <f t="shared" si="17"/>
        <v>33</v>
      </c>
      <c r="BJ10">
        <f t="shared" si="17"/>
        <v>33</v>
      </c>
      <c r="BK10">
        <f t="shared" si="17"/>
        <v>33</v>
      </c>
      <c r="BL10">
        <f t="shared" si="17"/>
        <v>33</v>
      </c>
      <c r="BM10">
        <f t="shared" si="17"/>
        <v>51</v>
      </c>
      <c r="BN10">
        <f t="shared" si="17"/>
        <v>33</v>
      </c>
      <c r="BO10">
        <f t="shared" si="17"/>
        <v>33</v>
      </c>
      <c r="BP10">
        <f t="shared" si="17"/>
        <v>99</v>
      </c>
      <c r="BQ10">
        <f t="shared" si="17"/>
        <v>33</v>
      </c>
      <c r="BR10">
        <f t="shared" si="17"/>
        <v>33</v>
      </c>
      <c r="BS10">
        <f t="shared" si="17"/>
        <v>33</v>
      </c>
      <c r="BT10">
        <f t="shared" si="17"/>
        <v>33</v>
      </c>
      <c r="BU10">
        <f t="shared" si="17"/>
        <v>33</v>
      </c>
      <c r="BV10">
        <f t="shared" si="17"/>
        <v>33</v>
      </c>
      <c r="BW10">
        <f t="shared" si="17"/>
        <v>33</v>
      </c>
      <c r="BX10">
        <f t="shared" si="17"/>
        <v>33</v>
      </c>
      <c r="BY10">
        <f t="shared" si="17"/>
        <v>33</v>
      </c>
      <c r="BZ10">
        <f t="shared" si="17"/>
        <v>33</v>
      </c>
      <c r="CA10">
        <f t="shared" si="17"/>
        <v>33</v>
      </c>
      <c r="CB10">
        <f t="shared" si="17"/>
        <v>33</v>
      </c>
      <c r="CC10">
        <f t="shared" si="17"/>
        <v>33</v>
      </c>
      <c r="CD10">
        <f t="shared" si="17"/>
        <v>33</v>
      </c>
      <c r="CE10">
        <f t="shared" si="17"/>
        <v>33</v>
      </c>
      <c r="CF10">
        <f t="shared" si="17"/>
        <v>33</v>
      </c>
      <c r="CG10">
        <f t="shared" ref="CG10:CX10" si="18">SUM(CG3:CG9)</f>
        <v>33</v>
      </c>
      <c r="CH10">
        <f t="shared" si="18"/>
        <v>50</v>
      </c>
      <c r="CI10">
        <f t="shared" si="18"/>
        <v>67</v>
      </c>
      <c r="CJ10">
        <f t="shared" si="18"/>
        <v>68</v>
      </c>
      <c r="CK10">
        <f t="shared" si="18"/>
        <v>73</v>
      </c>
      <c r="CL10">
        <f t="shared" si="18"/>
        <v>96</v>
      </c>
      <c r="CM10">
        <f t="shared" si="18"/>
        <v>155</v>
      </c>
      <c r="CN10">
        <f t="shared" si="18"/>
        <v>150</v>
      </c>
      <c r="CO10">
        <f t="shared" si="18"/>
        <v>0</v>
      </c>
      <c r="CP10">
        <f t="shared" si="18"/>
        <v>0</v>
      </c>
      <c r="CQ10">
        <f t="shared" si="18"/>
        <v>0</v>
      </c>
      <c r="CR10">
        <f t="shared" si="18"/>
        <v>0</v>
      </c>
      <c r="CS10">
        <f t="shared" si="18"/>
        <v>0</v>
      </c>
      <c r="CT10">
        <f t="shared" si="18"/>
        <v>0</v>
      </c>
      <c r="CU10">
        <f t="shared" si="18"/>
        <v>0</v>
      </c>
      <c r="CV10">
        <f t="shared" si="18"/>
        <v>0</v>
      </c>
      <c r="CW10">
        <f t="shared" si="18"/>
        <v>0</v>
      </c>
      <c r="CX10">
        <f t="shared" si="18"/>
        <v>0</v>
      </c>
    </row>
    <row r="11" spans="1:102" ht="15" x14ac:dyDescent="0.25">
      <c r="A11" s="22" t="s">
        <v>0</v>
      </c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3">
        <v>12</v>
      </c>
      <c r="N11" s="23">
        <v>13</v>
      </c>
      <c r="O11" s="23">
        <v>14</v>
      </c>
      <c r="P11" s="23">
        <v>15</v>
      </c>
      <c r="Q11" s="23">
        <v>16</v>
      </c>
      <c r="R11" s="23">
        <v>17</v>
      </c>
      <c r="S11" s="23">
        <v>18</v>
      </c>
      <c r="T11" s="23">
        <v>19</v>
      </c>
      <c r="U11" s="23">
        <v>20</v>
      </c>
      <c r="V11" s="23">
        <v>21</v>
      </c>
      <c r="W11" s="23">
        <v>22</v>
      </c>
      <c r="X11" s="23">
        <v>23</v>
      </c>
      <c r="Y11" s="23">
        <v>24</v>
      </c>
      <c r="Z11" s="23">
        <v>25</v>
      </c>
      <c r="AA11" s="23">
        <v>26</v>
      </c>
      <c r="AB11" s="23">
        <v>27</v>
      </c>
      <c r="AC11" s="23">
        <v>28</v>
      </c>
      <c r="AD11" s="23">
        <v>29</v>
      </c>
      <c r="AE11" s="23">
        <v>30</v>
      </c>
      <c r="AF11" s="23">
        <v>31</v>
      </c>
      <c r="AG11" s="23">
        <v>32</v>
      </c>
      <c r="AH11" s="23">
        <v>33</v>
      </c>
      <c r="AI11" s="23">
        <v>34</v>
      </c>
      <c r="AJ11" s="23">
        <v>35</v>
      </c>
      <c r="AK11" s="23">
        <v>36</v>
      </c>
      <c r="AL11" s="23">
        <v>37</v>
      </c>
      <c r="AM11" s="23">
        <v>38</v>
      </c>
      <c r="AN11" s="23">
        <v>39</v>
      </c>
      <c r="AO11" s="8">
        <v>40</v>
      </c>
    </row>
    <row r="12" spans="1:102" x14ac:dyDescent="0.2">
      <c r="A12" s="12">
        <v>1</v>
      </c>
      <c r="B12" s="1" t="s">
        <v>15</v>
      </c>
      <c r="C12" s="1" t="s">
        <v>15</v>
      </c>
      <c r="D12" s="1" t="s">
        <v>134</v>
      </c>
      <c r="E12" s="1" t="s">
        <v>135</v>
      </c>
      <c r="F12" s="1" t="s">
        <v>15</v>
      </c>
      <c r="G12" s="1" t="s">
        <v>15</v>
      </c>
      <c r="H12" s="1" t="s">
        <v>15</v>
      </c>
      <c r="I12" s="1" t="s">
        <v>15</v>
      </c>
      <c r="J12" s="1" t="s">
        <v>15</v>
      </c>
      <c r="K12" s="1" t="s">
        <v>136</v>
      </c>
      <c r="L12" s="1" t="s">
        <v>15</v>
      </c>
      <c r="M12" s="1" t="s">
        <v>15</v>
      </c>
      <c r="N12" s="1" t="s">
        <v>136</v>
      </c>
      <c r="O12" s="1" t="s">
        <v>15</v>
      </c>
      <c r="P12" s="1" t="s">
        <v>135</v>
      </c>
      <c r="Q12" s="1" t="s">
        <v>137</v>
      </c>
      <c r="R12" s="1" t="s">
        <v>15</v>
      </c>
      <c r="S12" s="1" t="s">
        <v>136</v>
      </c>
      <c r="T12" s="1" t="s">
        <v>15</v>
      </c>
      <c r="U12" s="1" t="s">
        <v>15</v>
      </c>
      <c r="V12" s="1" t="s">
        <v>135</v>
      </c>
      <c r="W12" s="1" t="s">
        <v>15</v>
      </c>
      <c r="X12" s="1" t="s">
        <v>15</v>
      </c>
      <c r="Y12" s="1" t="s">
        <v>136</v>
      </c>
      <c r="Z12" s="1" t="s">
        <v>135</v>
      </c>
      <c r="AA12" s="1" t="s">
        <v>15</v>
      </c>
      <c r="AB12" s="1" t="s">
        <v>15</v>
      </c>
      <c r="AC12" s="1" t="s">
        <v>15</v>
      </c>
      <c r="AD12" s="1" t="s">
        <v>135</v>
      </c>
      <c r="AE12" s="1" t="s">
        <v>15</v>
      </c>
      <c r="AF12" s="1" t="s">
        <v>136</v>
      </c>
      <c r="AG12" s="1" t="s">
        <v>15</v>
      </c>
      <c r="AH12" s="1" t="s">
        <v>15</v>
      </c>
      <c r="AI12" s="1" t="s">
        <v>135</v>
      </c>
      <c r="AJ12" s="1" t="s">
        <v>138</v>
      </c>
      <c r="AK12" s="1" t="s">
        <v>135</v>
      </c>
      <c r="AL12" s="1" t="s">
        <v>139</v>
      </c>
      <c r="AM12" s="1" t="s">
        <v>137</v>
      </c>
      <c r="AN12" s="28" t="s">
        <v>140</v>
      </c>
      <c r="AO12" s="1" t="s">
        <v>141</v>
      </c>
      <c r="AP12" s="21" t="s">
        <v>142</v>
      </c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102" x14ac:dyDescent="0.2">
      <c r="A13" s="12">
        <v>2</v>
      </c>
      <c r="B13" s="1" t="s">
        <v>15</v>
      </c>
      <c r="C13" s="1" t="s">
        <v>15</v>
      </c>
      <c r="D13" s="1" t="s">
        <v>134</v>
      </c>
      <c r="E13" s="1" t="s">
        <v>15</v>
      </c>
      <c r="F13" s="1" t="s">
        <v>15</v>
      </c>
      <c r="G13" s="1" t="s">
        <v>136</v>
      </c>
      <c r="H13" s="1" t="s">
        <v>135</v>
      </c>
      <c r="I13" s="1" t="s">
        <v>136</v>
      </c>
      <c r="J13" s="1" t="s">
        <v>15</v>
      </c>
      <c r="K13" s="1" t="s">
        <v>136</v>
      </c>
      <c r="L13" s="1" t="s">
        <v>15</v>
      </c>
      <c r="M13" s="1" t="s">
        <v>15</v>
      </c>
      <c r="N13" s="1" t="s">
        <v>136</v>
      </c>
      <c r="O13" s="1" t="s">
        <v>15</v>
      </c>
      <c r="P13" s="1" t="s">
        <v>135</v>
      </c>
      <c r="Q13" s="1" t="s">
        <v>137</v>
      </c>
      <c r="R13" s="1" t="s">
        <v>15</v>
      </c>
      <c r="S13" s="1" t="s">
        <v>15</v>
      </c>
      <c r="T13" s="1" t="s">
        <v>15</v>
      </c>
      <c r="U13" s="1" t="s">
        <v>15</v>
      </c>
      <c r="V13" s="1" t="s">
        <v>15</v>
      </c>
      <c r="W13" s="1" t="s">
        <v>15</v>
      </c>
      <c r="X13" s="1" t="s">
        <v>15</v>
      </c>
      <c r="Y13" s="1" t="s">
        <v>135</v>
      </c>
      <c r="Z13" s="1" t="s">
        <v>15</v>
      </c>
      <c r="AA13" s="1" t="s">
        <v>15</v>
      </c>
      <c r="AB13" s="1" t="s">
        <v>15</v>
      </c>
      <c r="AC13" s="1" t="s">
        <v>15</v>
      </c>
      <c r="AD13" s="1" t="s">
        <v>143</v>
      </c>
      <c r="AE13" s="1" t="s">
        <v>15</v>
      </c>
      <c r="AF13" s="1" t="s">
        <v>15</v>
      </c>
      <c r="AG13" s="1" t="s">
        <v>15</v>
      </c>
      <c r="AH13" s="1" t="s">
        <v>15</v>
      </c>
      <c r="AI13" s="1" t="s">
        <v>135</v>
      </c>
      <c r="AJ13" s="1" t="s">
        <v>136</v>
      </c>
      <c r="AK13" s="1" t="s">
        <v>136</v>
      </c>
      <c r="AL13" s="1" t="s">
        <v>139</v>
      </c>
      <c r="AM13" s="1" t="s">
        <v>137</v>
      </c>
      <c r="AN13" s="28" t="s">
        <v>140</v>
      </c>
      <c r="AO13" s="1" t="s">
        <v>144</v>
      </c>
      <c r="AP13" s="21" t="s">
        <v>145</v>
      </c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102" x14ac:dyDescent="0.2">
      <c r="A14" s="12">
        <v>3</v>
      </c>
      <c r="B14" s="1" t="s">
        <v>135</v>
      </c>
      <c r="C14" s="1" t="s">
        <v>15</v>
      </c>
      <c r="D14" s="1" t="s">
        <v>146</v>
      </c>
      <c r="E14" s="1" t="s">
        <v>15</v>
      </c>
      <c r="F14" s="1" t="s">
        <v>15</v>
      </c>
      <c r="G14" s="1" t="s">
        <v>15</v>
      </c>
      <c r="H14" s="1" t="s">
        <v>15</v>
      </c>
      <c r="I14" s="1" t="s">
        <v>15</v>
      </c>
      <c r="J14" s="1" t="s">
        <v>135</v>
      </c>
      <c r="K14" s="1" t="s">
        <v>136</v>
      </c>
      <c r="L14" s="1" t="s">
        <v>15</v>
      </c>
      <c r="M14" s="1" t="s">
        <v>15</v>
      </c>
      <c r="N14" s="1" t="s">
        <v>136</v>
      </c>
      <c r="O14" s="1" t="s">
        <v>15</v>
      </c>
      <c r="P14" s="1" t="s">
        <v>135</v>
      </c>
      <c r="Q14" s="1" t="s">
        <v>137</v>
      </c>
      <c r="R14" s="1" t="s">
        <v>136</v>
      </c>
      <c r="S14" s="1" t="s">
        <v>136</v>
      </c>
      <c r="T14" s="1" t="s">
        <v>15</v>
      </c>
      <c r="U14" s="1" t="s">
        <v>136</v>
      </c>
      <c r="V14" s="1" t="s">
        <v>136</v>
      </c>
      <c r="W14" s="1" t="s">
        <v>15</v>
      </c>
      <c r="X14" s="1" t="s">
        <v>15</v>
      </c>
      <c r="Y14" s="1" t="s">
        <v>135</v>
      </c>
      <c r="Z14" s="1" t="s">
        <v>135</v>
      </c>
      <c r="AA14" s="1" t="s">
        <v>15</v>
      </c>
      <c r="AB14" s="1" t="s">
        <v>139</v>
      </c>
      <c r="AC14" s="1" t="s">
        <v>15</v>
      </c>
      <c r="AD14" s="1" t="s">
        <v>139</v>
      </c>
      <c r="AE14" s="1" t="s">
        <v>15</v>
      </c>
      <c r="AF14" s="1" t="s">
        <v>15</v>
      </c>
      <c r="AG14" s="1" t="s">
        <v>15</v>
      </c>
      <c r="AH14" s="1" t="s">
        <v>15</v>
      </c>
      <c r="AI14" s="1" t="s">
        <v>135</v>
      </c>
      <c r="AJ14" s="1" t="s">
        <v>136</v>
      </c>
      <c r="AK14" s="1" t="s">
        <v>147</v>
      </c>
      <c r="AL14" s="1" t="s">
        <v>134</v>
      </c>
      <c r="AM14" s="1" t="s">
        <v>137</v>
      </c>
      <c r="AN14" s="28" t="s">
        <v>148</v>
      </c>
      <c r="AO14" s="1"/>
      <c r="AP14" s="21" t="s">
        <v>149</v>
      </c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102" x14ac:dyDescent="0.2">
      <c r="A15" s="12">
        <v>4</v>
      </c>
      <c r="B15" s="1" t="s">
        <v>15</v>
      </c>
      <c r="C15" s="1" t="s">
        <v>15</v>
      </c>
      <c r="D15" s="1" t="s">
        <v>134</v>
      </c>
      <c r="E15" s="1" t="s">
        <v>15</v>
      </c>
      <c r="F15" s="1" t="s">
        <v>15</v>
      </c>
      <c r="G15" s="1" t="s">
        <v>15</v>
      </c>
      <c r="H15" s="1" t="s">
        <v>15</v>
      </c>
      <c r="I15" s="1" t="s">
        <v>15</v>
      </c>
      <c r="J15" s="1" t="s">
        <v>15</v>
      </c>
      <c r="K15" s="1" t="s">
        <v>135</v>
      </c>
      <c r="L15" s="1" t="s">
        <v>15</v>
      </c>
      <c r="M15" s="1" t="s">
        <v>15</v>
      </c>
      <c r="N15" s="1" t="s">
        <v>136</v>
      </c>
      <c r="O15" s="1" t="s">
        <v>15</v>
      </c>
      <c r="P15" s="1" t="s">
        <v>15</v>
      </c>
      <c r="Q15" s="1" t="s">
        <v>137</v>
      </c>
      <c r="R15" s="1" t="s">
        <v>15</v>
      </c>
      <c r="S15" s="1" t="s">
        <v>136</v>
      </c>
      <c r="T15" s="1" t="s">
        <v>15</v>
      </c>
      <c r="U15" s="1" t="s">
        <v>15</v>
      </c>
      <c r="V15" s="1" t="s">
        <v>135</v>
      </c>
      <c r="W15" s="1" t="s">
        <v>15</v>
      </c>
      <c r="X15" s="1" t="s">
        <v>15</v>
      </c>
      <c r="Y15" s="1" t="s">
        <v>136</v>
      </c>
      <c r="Z15" s="1" t="s">
        <v>135</v>
      </c>
      <c r="AA15" s="1" t="s">
        <v>15</v>
      </c>
      <c r="AB15" s="1" t="s">
        <v>139</v>
      </c>
      <c r="AC15" s="1" t="s">
        <v>15</v>
      </c>
      <c r="AD15" s="1" t="s">
        <v>143</v>
      </c>
      <c r="AE15" s="1" t="s">
        <v>15</v>
      </c>
      <c r="AF15" s="1" t="s">
        <v>15</v>
      </c>
      <c r="AG15" s="1" t="s">
        <v>15</v>
      </c>
      <c r="AH15" s="1" t="s">
        <v>15</v>
      </c>
      <c r="AI15" s="1" t="s">
        <v>135</v>
      </c>
      <c r="AJ15" s="1" t="s">
        <v>136</v>
      </c>
      <c r="AK15" s="1" t="s">
        <v>139</v>
      </c>
      <c r="AL15" s="1" t="s">
        <v>135</v>
      </c>
      <c r="AM15" s="1" t="s">
        <v>137</v>
      </c>
      <c r="AN15" s="28" t="s">
        <v>140</v>
      </c>
      <c r="AO15" s="1" t="s">
        <v>150</v>
      </c>
      <c r="AP15" s="21" t="s">
        <v>151</v>
      </c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102" x14ac:dyDescent="0.2">
      <c r="A16" s="12">
        <v>5</v>
      </c>
      <c r="B16" s="1" t="s">
        <v>15</v>
      </c>
      <c r="C16" s="1" t="s">
        <v>15</v>
      </c>
      <c r="D16" s="1" t="s">
        <v>152</v>
      </c>
      <c r="E16" s="1" t="s">
        <v>15</v>
      </c>
      <c r="F16" s="1" t="s">
        <v>15</v>
      </c>
      <c r="G16" s="1" t="s">
        <v>136</v>
      </c>
      <c r="H16" s="1" t="s">
        <v>15</v>
      </c>
      <c r="I16" s="1" t="s">
        <v>15</v>
      </c>
      <c r="J16" s="1" t="s">
        <v>15</v>
      </c>
      <c r="K16" s="1" t="s">
        <v>135</v>
      </c>
      <c r="L16" s="1" t="s">
        <v>15</v>
      </c>
      <c r="M16" s="1" t="s">
        <v>15</v>
      </c>
      <c r="N16" s="1" t="s">
        <v>153</v>
      </c>
      <c r="O16" s="1" t="s">
        <v>15</v>
      </c>
      <c r="P16" s="1" t="s">
        <v>15</v>
      </c>
      <c r="Q16" s="1" t="s">
        <v>137</v>
      </c>
      <c r="R16" s="1" t="s">
        <v>136</v>
      </c>
      <c r="S16" s="1" t="s">
        <v>136</v>
      </c>
      <c r="T16" s="1" t="s">
        <v>15</v>
      </c>
      <c r="U16" s="1" t="s">
        <v>136</v>
      </c>
      <c r="V16" s="1" t="s">
        <v>135</v>
      </c>
      <c r="W16" s="1" t="s">
        <v>15</v>
      </c>
      <c r="X16" s="1" t="s">
        <v>15</v>
      </c>
      <c r="Y16" s="1" t="s">
        <v>15</v>
      </c>
      <c r="Z16" s="1" t="s">
        <v>15</v>
      </c>
      <c r="AA16" s="1" t="s">
        <v>15</v>
      </c>
      <c r="AB16" s="1" t="s">
        <v>15</v>
      </c>
      <c r="AC16" s="1" t="s">
        <v>15</v>
      </c>
      <c r="AD16" s="1" t="s">
        <v>143</v>
      </c>
      <c r="AE16" s="1" t="s">
        <v>15</v>
      </c>
      <c r="AF16" s="1" t="s">
        <v>136</v>
      </c>
      <c r="AG16" s="1" t="s">
        <v>15</v>
      </c>
      <c r="AH16" s="1" t="s">
        <v>15</v>
      </c>
      <c r="AI16" s="1" t="s">
        <v>153</v>
      </c>
      <c r="AJ16" s="1" t="s">
        <v>134</v>
      </c>
      <c r="AK16" s="1" t="s">
        <v>154</v>
      </c>
      <c r="AL16" s="1" t="s">
        <v>138</v>
      </c>
      <c r="AM16" s="1" t="s">
        <v>137</v>
      </c>
      <c r="AN16" s="28" t="s">
        <v>140</v>
      </c>
      <c r="AO16" s="1"/>
      <c r="AP16" s="21"/>
      <c r="AQ16" s="21"/>
      <c r="AR16" s="21"/>
      <c r="AS16" s="21"/>
      <c r="AT16" s="21"/>
      <c r="AU16" s="21"/>
      <c r="AV16" s="21"/>
      <c r="AW16" s="21"/>
      <c r="AX16" s="21"/>
      <c r="AY16" s="21"/>
    </row>
    <row r="17" spans="1:51" x14ac:dyDescent="0.2">
      <c r="A17" s="12">
        <v>6</v>
      </c>
      <c r="B17" s="1" t="s">
        <v>135</v>
      </c>
      <c r="C17" s="1" t="s">
        <v>15</v>
      </c>
      <c r="D17" s="1" t="s">
        <v>155</v>
      </c>
      <c r="E17" s="1" t="s">
        <v>15</v>
      </c>
      <c r="F17" s="1" t="s">
        <v>136</v>
      </c>
      <c r="G17" s="1" t="s">
        <v>136</v>
      </c>
      <c r="H17" s="1" t="s">
        <v>15</v>
      </c>
      <c r="I17" s="1" t="s">
        <v>135</v>
      </c>
      <c r="J17" s="1" t="s">
        <v>136</v>
      </c>
      <c r="K17" s="1" t="s">
        <v>136</v>
      </c>
      <c r="L17" s="1" t="s">
        <v>15</v>
      </c>
      <c r="M17" s="1" t="s">
        <v>15</v>
      </c>
      <c r="N17" s="1" t="s">
        <v>156</v>
      </c>
      <c r="O17" s="1" t="s">
        <v>15</v>
      </c>
      <c r="P17" s="1" t="s">
        <v>135</v>
      </c>
      <c r="Q17" s="1" t="s">
        <v>137</v>
      </c>
      <c r="R17" s="1" t="s">
        <v>136</v>
      </c>
      <c r="S17" s="1" t="s">
        <v>136</v>
      </c>
      <c r="T17" s="1" t="s">
        <v>136</v>
      </c>
      <c r="U17" s="1" t="s">
        <v>15</v>
      </c>
      <c r="V17" s="1" t="s">
        <v>15</v>
      </c>
      <c r="W17" s="1" t="s">
        <v>15</v>
      </c>
      <c r="X17" s="1" t="s">
        <v>15</v>
      </c>
      <c r="Y17" s="1" t="s">
        <v>135</v>
      </c>
      <c r="Z17" s="1" t="s">
        <v>15</v>
      </c>
      <c r="AA17" s="1" t="s">
        <v>15</v>
      </c>
      <c r="AB17" s="1" t="s">
        <v>139</v>
      </c>
      <c r="AC17" s="1" t="s">
        <v>15</v>
      </c>
      <c r="AD17" s="1" t="s">
        <v>135</v>
      </c>
      <c r="AE17" s="1" t="s">
        <v>15</v>
      </c>
      <c r="AF17" s="1" t="s">
        <v>15</v>
      </c>
      <c r="AG17" s="1" t="s">
        <v>15</v>
      </c>
      <c r="AH17" s="1" t="s">
        <v>15</v>
      </c>
      <c r="AI17" s="1" t="s">
        <v>153</v>
      </c>
      <c r="AJ17" s="1" t="s">
        <v>137</v>
      </c>
      <c r="AK17" s="1" t="s">
        <v>134</v>
      </c>
      <c r="AL17" s="1" t="s">
        <v>156</v>
      </c>
      <c r="AM17" s="1" t="s">
        <v>137</v>
      </c>
      <c r="AN17" s="28" t="s">
        <v>140</v>
      </c>
      <c r="AO17" s="1" t="s">
        <v>157</v>
      </c>
      <c r="AP17" s="21" t="s">
        <v>142</v>
      </c>
      <c r="AQ17" s="21"/>
      <c r="AR17" s="21"/>
      <c r="AS17" s="21"/>
      <c r="AT17" s="21"/>
      <c r="AU17" s="21"/>
      <c r="AV17" s="21"/>
      <c r="AW17" s="21"/>
      <c r="AX17" s="21"/>
      <c r="AY17" s="21"/>
    </row>
    <row r="18" spans="1:51" x14ac:dyDescent="0.2">
      <c r="A18" s="12">
        <v>7</v>
      </c>
      <c r="B18" s="1" t="s">
        <v>135</v>
      </c>
      <c r="C18" s="1" t="s">
        <v>15</v>
      </c>
      <c r="D18" s="1" t="s">
        <v>152</v>
      </c>
      <c r="E18" s="1" t="s">
        <v>15</v>
      </c>
      <c r="F18" s="1" t="s">
        <v>15</v>
      </c>
      <c r="G18" s="1" t="s">
        <v>15</v>
      </c>
      <c r="H18" s="1" t="s">
        <v>135</v>
      </c>
      <c r="I18" s="1" t="s">
        <v>15</v>
      </c>
      <c r="J18" s="1" t="s">
        <v>136</v>
      </c>
      <c r="K18" s="1" t="s">
        <v>135</v>
      </c>
      <c r="L18" s="1" t="s">
        <v>15</v>
      </c>
      <c r="M18" s="1" t="s">
        <v>136</v>
      </c>
      <c r="N18" s="1" t="s">
        <v>15</v>
      </c>
      <c r="O18" s="1" t="s">
        <v>15</v>
      </c>
      <c r="P18" s="1" t="s">
        <v>15</v>
      </c>
      <c r="Q18" s="1" t="s">
        <v>137</v>
      </c>
      <c r="R18" s="1" t="s">
        <v>136</v>
      </c>
      <c r="S18" s="1" t="s">
        <v>135</v>
      </c>
      <c r="T18" s="1" t="s">
        <v>15</v>
      </c>
      <c r="U18" s="1" t="s">
        <v>136</v>
      </c>
      <c r="V18" s="1" t="s">
        <v>135</v>
      </c>
      <c r="W18" s="1" t="s">
        <v>15</v>
      </c>
      <c r="X18" s="1" t="s">
        <v>15</v>
      </c>
      <c r="Y18" s="1" t="s">
        <v>135</v>
      </c>
      <c r="Z18" s="1" t="s">
        <v>135</v>
      </c>
      <c r="AA18" s="1" t="s">
        <v>15</v>
      </c>
      <c r="AB18" s="1" t="s">
        <v>15</v>
      </c>
      <c r="AC18" s="1" t="s">
        <v>15</v>
      </c>
      <c r="AD18" s="1" t="s">
        <v>139</v>
      </c>
      <c r="AE18" s="1" t="s">
        <v>15</v>
      </c>
      <c r="AF18" s="1" t="s">
        <v>136</v>
      </c>
      <c r="AG18" s="1" t="s">
        <v>15</v>
      </c>
      <c r="AH18" s="1" t="s">
        <v>15</v>
      </c>
      <c r="AI18" s="1" t="s">
        <v>153</v>
      </c>
      <c r="AJ18" s="1" t="s">
        <v>156</v>
      </c>
      <c r="AK18" s="1" t="s">
        <v>137</v>
      </c>
      <c r="AL18" s="1" t="s">
        <v>134</v>
      </c>
      <c r="AM18" s="1" t="s">
        <v>137</v>
      </c>
      <c r="AN18" s="28" t="s">
        <v>140</v>
      </c>
      <c r="AO18" s="1" t="s">
        <v>158</v>
      </c>
      <c r="AP18" s="21" t="s">
        <v>142</v>
      </c>
      <c r="AQ18" s="21"/>
      <c r="AR18" s="21"/>
      <c r="AS18" s="21"/>
      <c r="AT18" s="21"/>
      <c r="AU18" s="21"/>
      <c r="AV18" s="21"/>
      <c r="AW18" s="21"/>
      <c r="AX18" s="21"/>
      <c r="AY18" s="21"/>
    </row>
    <row r="19" spans="1:51" x14ac:dyDescent="0.2">
      <c r="A19" s="12">
        <v>8</v>
      </c>
      <c r="B19" s="1" t="s">
        <v>136</v>
      </c>
      <c r="C19" s="1" t="s">
        <v>15</v>
      </c>
      <c r="D19" s="1" t="s">
        <v>159</v>
      </c>
      <c r="E19" s="1" t="s">
        <v>136</v>
      </c>
      <c r="F19" s="1" t="s">
        <v>136</v>
      </c>
      <c r="G19" s="1" t="s">
        <v>136</v>
      </c>
      <c r="H19" s="1" t="s">
        <v>135</v>
      </c>
      <c r="I19" s="1" t="s">
        <v>135</v>
      </c>
      <c r="J19" s="1" t="s">
        <v>15</v>
      </c>
      <c r="K19" s="1" t="s">
        <v>135</v>
      </c>
      <c r="L19" s="1" t="s">
        <v>15</v>
      </c>
      <c r="M19" s="1" t="s">
        <v>15</v>
      </c>
      <c r="N19" s="1" t="s">
        <v>136</v>
      </c>
      <c r="O19" s="1" t="s">
        <v>15</v>
      </c>
      <c r="P19" s="1" t="s">
        <v>15</v>
      </c>
      <c r="Q19" s="1" t="s">
        <v>137</v>
      </c>
      <c r="R19" s="1" t="s">
        <v>136</v>
      </c>
      <c r="S19" s="1" t="s">
        <v>15</v>
      </c>
      <c r="T19" s="1" t="s">
        <v>15</v>
      </c>
      <c r="U19" s="1" t="s">
        <v>136</v>
      </c>
      <c r="V19" s="1" t="s">
        <v>135</v>
      </c>
      <c r="W19" s="1" t="s">
        <v>15</v>
      </c>
      <c r="X19" s="1" t="s">
        <v>136</v>
      </c>
      <c r="Y19" s="1" t="s">
        <v>135</v>
      </c>
      <c r="Z19" s="1" t="s">
        <v>136</v>
      </c>
      <c r="AA19" s="1" t="s">
        <v>15</v>
      </c>
      <c r="AB19" s="1" t="s">
        <v>15</v>
      </c>
      <c r="AC19" s="1" t="s">
        <v>15</v>
      </c>
      <c r="AD19" s="1" t="s">
        <v>135</v>
      </c>
      <c r="AE19" s="1" t="s">
        <v>15</v>
      </c>
      <c r="AF19" s="1" t="s">
        <v>136</v>
      </c>
      <c r="AG19" s="1" t="s">
        <v>15</v>
      </c>
      <c r="AH19" s="1" t="s">
        <v>15</v>
      </c>
      <c r="AI19" s="1" t="s">
        <v>137</v>
      </c>
      <c r="AJ19" s="1" t="s">
        <v>137</v>
      </c>
      <c r="AK19" s="1" t="s">
        <v>160</v>
      </c>
      <c r="AL19" s="1" t="s">
        <v>137</v>
      </c>
      <c r="AM19" s="1" t="s">
        <v>137</v>
      </c>
      <c r="AN19" s="28" t="s">
        <v>140</v>
      </c>
      <c r="AO19" s="1" t="s">
        <v>161</v>
      </c>
      <c r="AP19" s="21" t="s">
        <v>162</v>
      </c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x14ac:dyDescent="0.2">
      <c r="A20" s="12">
        <v>9</v>
      </c>
      <c r="B20" s="1" t="s">
        <v>15</v>
      </c>
      <c r="C20" s="1" t="s">
        <v>15</v>
      </c>
      <c r="D20" s="1" t="s">
        <v>163</v>
      </c>
      <c r="E20" s="1" t="s">
        <v>135</v>
      </c>
      <c r="F20" s="1" t="s">
        <v>136</v>
      </c>
      <c r="G20" s="1" t="s">
        <v>136</v>
      </c>
      <c r="H20" s="1" t="s">
        <v>15</v>
      </c>
      <c r="I20" s="1" t="s">
        <v>135</v>
      </c>
      <c r="J20" s="1" t="s">
        <v>15</v>
      </c>
      <c r="K20" s="1" t="s">
        <v>136</v>
      </c>
      <c r="L20" s="1" t="s">
        <v>15</v>
      </c>
      <c r="M20" s="1" t="s">
        <v>15</v>
      </c>
      <c r="N20" s="1" t="s">
        <v>135</v>
      </c>
      <c r="O20" s="1" t="s">
        <v>15</v>
      </c>
      <c r="P20" s="1" t="s">
        <v>136</v>
      </c>
      <c r="Q20" s="1" t="s">
        <v>137</v>
      </c>
      <c r="R20" s="1" t="s">
        <v>136</v>
      </c>
      <c r="S20" s="1" t="s">
        <v>15</v>
      </c>
      <c r="T20" s="1" t="s">
        <v>15</v>
      </c>
      <c r="U20" s="1" t="s">
        <v>139</v>
      </c>
      <c r="V20" s="1" t="s">
        <v>15</v>
      </c>
      <c r="W20" s="1" t="s">
        <v>15</v>
      </c>
      <c r="X20" s="1" t="s">
        <v>136</v>
      </c>
      <c r="Y20" s="1" t="s">
        <v>135</v>
      </c>
      <c r="Z20" s="1" t="s">
        <v>136</v>
      </c>
      <c r="AA20" s="1" t="s">
        <v>139</v>
      </c>
      <c r="AB20" s="1" t="s">
        <v>15</v>
      </c>
      <c r="AC20" s="1" t="s">
        <v>15</v>
      </c>
      <c r="AD20" s="1" t="s">
        <v>136</v>
      </c>
      <c r="AE20" s="1" t="s">
        <v>15</v>
      </c>
      <c r="AF20" s="1" t="s">
        <v>136</v>
      </c>
      <c r="AG20" s="1" t="s">
        <v>15</v>
      </c>
      <c r="AH20" s="1" t="s">
        <v>15</v>
      </c>
      <c r="AI20" s="1" t="s">
        <v>135</v>
      </c>
      <c r="AJ20" s="1" t="s">
        <v>136</v>
      </c>
      <c r="AK20" s="1" t="s">
        <v>135</v>
      </c>
      <c r="AL20" s="1" t="s">
        <v>15</v>
      </c>
      <c r="AM20" s="1" t="s">
        <v>164</v>
      </c>
      <c r="AN20" s="28" t="s">
        <v>165</v>
      </c>
      <c r="AO20" s="1" t="s">
        <v>166</v>
      </c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x14ac:dyDescent="0.2">
      <c r="A21" s="12">
        <v>10</v>
      </c>
      <c r="B21" s="1" t="s">
        <v>15</v>
      </c>
      <c r="C21" s="1" t="s">
        <v>135</v>
      </c>
      <c r="D21" s="1" t="s">
        <v>167</v>
      </c>
      <c r="E21" s="1" t="s">
        <v>136</v>
      </c>
      <c r="F21" s="1" t="s">
        <v>15</v>
      </c>
      <c r="G21" s="1" t="s">
        <v>136</v>
      </c>
      <c r="H21" s="1" t="s">
        <v>15</v>
      </c>
      <c r="I21" s="1" t="s">
        <v>15</v>
      </c>
      <c r="J21" s="1" t="s">
        <v>15</v>
      </c>
      <c r="K21" s="1" t="s">
        <v>136</v>
      </c>
      <c r="L21" s="1" t="s">
        <v>15</v>
      </c>
      <c r="M21" s="1" t="s">
        <v>15</v>
      </c>
      <c r="N21" s="1" t="s">
        <v>156</v>
      </c>
      <c r="O21" s="1" t="s">
        <v>15</v>
      </c>
      <c r="P21" s="1" t="s">
        <v>15</v>
      </c>
      <c r="Q21" s="1" t="s">
        <v>137</v>
      </c>
      <c r="R21" s="1" t="s">
        <v>15</v>
      </c>
      <c r="S21" s="1" t="s">
        <v>136</v>
      </c>
      <c r="T21" s="1" t="s">
        <v>15</v>
      </c>
      <c r="U21" s="1" t="s">
        <v>136</v>
      </c>
      <c r="V21" s="1" t="s">
        <v>136</v>
      </c>
      <c r="W21" s="1" t="s">
        <v>15</v>
      </c>
      <c r="X21" s="1" t="s">
        <v>136</v>
      </c>
      <c r="Y21" s="1" t="s">
        <v>136</v>
      </c>
      <c r="Z21" s="1" t="s">
        <v>136</v>
      </c>
      <c r="AA21" s="1" t="s">
        <v>15</v>
      </c>
      <c r="AB21" s="1" t="s">
        <v>135</v>
      </c>
      <c r="AC21" s="1" t="s">
        <v>15</v>
      </c>
      <c r="AD21" s="1" t="s">
        <v>15</v>
      </c>
      <c r="AE21" s="1" t="s">
        <v>15</v>
      </c>
      <c r="AF21" s="1" t="s">
        <v>15</v>
      </c>
      <c r="AG21" s="1" t="s">
        <v>15</v>
      </c>
      <c r="AH21" s="1" t="s">
        <v>15</v>
      </c>
      <c r="AI21" s="1" t="s">
        <v>153</v>
      </c>
      <c r="AJ21" s="1" t="s">
        <v>156</v>
      </c>
      <c r="AK21" s="1" t="s">
        <v>156</v>
      </c>
      <c r="AL21" s="1" t="s">
        <v>153</v>
      </c>
      <c r="AM21" s="1" t="s">
        <v>137</v>
      </c>
      <c r="AN21" s="28" t="s">
        <v>140</v>
      </c>
      <c r="AO21" s="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x14ac:dyDescent="0.2">
      <c r="A22" s="12">
        <v>11</v>
      </c>
      <c r="B22" s="1" t="s">
        <v>135</v>
      </c>
      <c r="C22" s="1" t="s">
        <v>15</v>
      </c>
      <c r="D22" s="1" t="s">
        <v>168</v>
      </c>
      <c r="E22" s="1" t="s">
        <v>15</v>
      </c>
      <c r="F22" s="1" t="s">
        <v>15</v>
      </c>
      <c r="G22" s="1" t="s">
        <v>136</v>
      </c>
      <c r="H22" s="1" t="s">
        <v>136</v>
      </c>
      <c r="I22" s="1" t="s">
        <v>136</v>
      </c>
      <c r="J22" s="1" t="s">
        <v>15</v>
      </c>
      <c r="K22" s="1" t="s">
        <v>136</v>
      </c>
      <c r="L22" s="1" t="s">
        <v>15</v>
      </c>
      <c r="M22" s="1" t="s">
        <v>15</v>
      </c>
      <c r="N22" s="1" t="s">
        <v>156</v>
      </c>
      <c r="O22" s="1" t="s">
        <v>15</v>
      </c>
      <c r="P22" s="1" t="s">
        <v>136</v>
      </c>
      <c r="Q22" s="1" t="s">
        <v>169</v>
      </c>
      <c r="R22" s="1" t="s">
        <v>15</v>
      </c>
      <c r="S22" s="1" t="s">
        <v>136</v>
      </c>
      <c r="T22" s="1" t="s">
        <v>15</v>
      </c>
      <c r="U22" s="1" t="s">
        <v>136</v>
      </c>
      <c r="V22" s="1" t="s">
        <v>135</v>
      </c>
      <c r="W22" s="1" t="s">
        <v>15</v>
      </c>
      <c r="X22" s="1" t="s">
        <v>136</v>
      </c>
      <c r="Y22" s="1" t="s">
        <v>135</v>
      </c>
      <c r="Z22" s="1" t="s">
        <v>135</v>
      </c>
      <c r="AA22" s="1" t="s">
        <v>15</v>
      </c>
      <c r="AB22" s="1" t="s">
        <v>15</v>
      </c>
      <c r="AC22" s="1" t="s">
        <v>15</v>
      </c>
      <c r="AD22" s="1" t="s">
        <v>15</v>
      </c>
      <c r="AE22" s="1" t="s">
        <v>15</v>
      </c>
      <c r="AF22" s="1" t="s">
        <v>15</v>
      </c>
      <c r="AG22" s="1" t="s">
        <v>15</v>
      </c>
      <c r="AH22" s="1" t="s">
        <v>136</v>
      </c>
      <c r="AI22" s="1" t="s">
        <v>15</v>
      </c>
      <c r="AJ22" s="1" t="s">
        <v>156</v>
      </c>
      <c r="AK22" s="1" t="s">
        <v>139</v>
      </c>
      <c r="AL22" s="1" t="s">
        <v>138</v>
      </c>
      <c r="AM22" s="1" t="s">
        <v>170</v>
      </c>
      <c r="AN22" s="28" t="s">
        <v>171</v>
      </c>
      <c r="AO22" s="1" t="s">
        <v>172</v>
      </c>
      <c r="AP22" s="21" t="s">
        <v>173</v>
      </c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x14ac:dyDescent="0.2">
      <c r="A23" s="12">
        <v>12</v>
      </c>
      <c r="B23" s="1" t="s">
        <v>135</v>
      </c>
      <c r="C23" s="1" t="s">
        <v>15</v>
      </c>
      <c r="D23" s="1" t="s">
        <v>167</v>
      </c>
      <c r="E23" s="1" t="s">
        <v>15</v>
      </c>
      <c r="F23" s="1" t="s">
        <v>136</v>
      </c>
      <c r="G23" s="1" t="s">
        <v>15</v>
      </c>
      <c r="H23" s="1" t="s">
        <v>135</v>
      </c>
      <c r="I23" s="1" t="s">
        <v>15</v>
      </c>
      <c r="J23" s="1" t="s">
        <v>136</v>
      </c>
      <c r="K23" s="1" t="s">
        <v>135</v>
      </c>
      <c r="L23" s="1" t="s">
        <v>15</v>
      </c>
      <c r="M23" s="1" t="s">
        <v>15</v>
      </c>
      <c r="N23" s="1" t="s">
        <v>15</v>
      </c>
      <c r="O23" s="1" t="s">
        <v>15</v>
      </c>
      <c r="P23" s="1" t="s">
        <v>15</v>
      </c>
      <c r="Q23" s="1" t="s">
        <v>137</v>
      </c>
      <c r="R23" s="1" t="s">
        <v>15</v>
      </c>
      <c r="S23" s="1" t="s">
        <v>136</v>
      </c>
      <c r="T23" s="1" t="s">
        <v>15</v>
      </c>
      <c r="U23" s="1" t="s">
        <v>136</v>
      </c>
      <c r="V23" s="1" t="s">
        <v>15</v>
      </c>
      <c r="W23" s="1" t="s">
        <v>15</v>
      </c>
      <c r="X23" s="1" t="s">
        <v>136</v>
      </c>
      <c r="Y23" s="1" t="s">
        <v>139</v>
      </c>
      <c r="Z23" s="1" t="s">
        <v>15</v>
      </c>
      <c r="AA23" s="1" t="s">
        <v>15</v>
      </c>
      <c r="AB23" s="1" t="s">
        <v>15</v>
      </c>
      <c r="AC23" s="1" t="s">
        <v>15</v>
      </c>
      <c r="AD23" s="1" t="s">
        <v>135</v>
      </c>
      <c r="AE23" s="1" t="s">
        <v>15</v>
      </c>
      <c r="AF23" s="1" t="s">
        <v>136</v>
      </c>
      <c r="AG23" s="1" t="s">
        <v>15</v>
      </c>
      <c r="AH23" s="1" t="s">
        <v>135</v>
      </c>
      <c r="AI23" s="1" t="s">
        <v>135</v>
      </c>
      <c r="AJ23" s="1" t="s">
        <v>136</v>
      </c>
      <c r="AK23" s="1" t="s">
        <v>15</v>
      </c>
      <c r="AL23" s="1" t="s">
        <v>135</v>
      </c>
      <c r="AM23" s="1" t="s">
        <v>170</v>
      </c>
      <c r="AN23" s="28" t="s">
        <v>174</v>
      </c>
      <c r="AO23" s="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x14ac:dyDescent="0.2">
      <c r="A24" s="12">
        <v>13</v>
      </c>
      <c r="B24" s="1" t="s">
        <v>15</v>
      </c>
      <c r="C24" s="1" t="s">
        <v>15</v>
      </c>
      <c r="D24" s="1" t="s">
        <v>134</v>
      </c>
      <c r="E24" s="1" t="s">
        <v>15</v>
      </c>
      <c r="F24" s="1" t="s">
        <v>15</v>
      </c>
      <c r="G24" s="1" t="s">
        <v>15</v>
      </c>
      <c r="H24" s="1" t="s">
        <v>15</v>
      </c>
      <c r="I24" s="1" t="s">
        <v>135</v>
      </c>
      <c r="J24" s="1" t="s">
        <v>15</v>
      </c>
      <c r="K24" s="1" t="s">
        <v>136</v>
      </c>
      <c r="L24" s="1" t="s">
        <v>15</v>
      </c>
      <c r="M24" s="1" t="s">
        <v>15</v>
      </c>
      <c r="N24" s="1" t="s">
        <v>156</v>
      </c>
      <c r="O24" s="1" t="s">
        <v>15</v>
      </c>
      <c r="P24" s="1" t="s">
        <v>15</v>
      </c>
      <c r="Q24" s="1" t="s">
        <v>175</v>
      </c>
      <c r="R24" s="1" t="s">
        <v>15</v>
      </c>
      <c r="S24" s="1" t="s">
        <v>136</v>
      </c>
      <c r="T24" s="1" t="s">
        <v>15</v>
      </c>
      <c r="U24" s="1" t="s">
        <v>15</v>
      </c>
      <c r="V24" s="1" t="s">
        <v>15</v>
      </c>
      <c r="W24" s="1" t="s">
        <v>15</v>
      </c>
      <c r="X24" s="1" t="s">
        <v>136</v>
      </c>
      <c r="Y24" s="1" t="s">
        <v>139</v>
      </c>
      <c r="Z24" s="1" t="s">
        <v>15</v>
      </c>
      <c r="AA24" s="1" t="s">
        <v>15</v>
      </c>
      <c r="AB24" s="1" t="s">
        <v>15</v>
      </c>
      <c r="AC24" s="1" t="s">
        <v>15</v>
      </c>
      <c r="AD24" s="1" t="s">
        <v>15</v>
      </c>
      <c r="AE24" s="1" t="s">
        <v>15</v>
      </c>
      <c r="AF24" s="1" t="s">
        <v>15</v>
      </c>
      <c r="AG24" s="1" t="s">
        <v>15</v>
      </c>
      <c r="AH24" s="1" t="s">
        <v>15</v>
      </c>
      <c r="AI24" s="1" t="s">
        <v>176</v>
      </c>
      <c r="AJ24" s="1" t="s">
        <v>136</v>
      </c>
      <c r="AK24" s="1" t="s">
        <v>154</v>
      </c>
      <c r="AL24" s="1" t="s">
        <v>137</v>
      </c>
      <c r="AM24" s="1" t="s">
        <v>169</v>
      </c>
      <c r="AN24" s="28" t="s">
        <v>177</v>
      </c>
      <c r="AO24" s="1" t="s">
        <v>178</v>
      </c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x14ac:dyDescent="0.2">
      <c r="A25" s="12">
        <v>14</v>
      </c>
      <c r="B25" s="1" t="s">
        <v>15</v>
      </c>
      <c r="C25" s="1" t="s">
        <v>15</v>
      </c>
      <c r="D25" s="1" t="s">
        <v>146</v>
      </c>
      <c r="E25" s="1" t="s">
        <v>15</v>
      </c>
      <c r="F25" s="1" t="s">
        <v>15</v>
      </c>
      <c r="G25" s="1" t="s">
        <v>15</v>
      </c>
      <c r="H25" s="1" t="s">
        <v>135</v>
      </c>
      <c r="I25" s="1" t="s">
        <v>15</v>
      </c>
      <c r="J25" s="1" t="s">
        <v>135</v>
      </c>
      <c r="K25" s="1" t="s">
        <v>136</v>
      </c>
      <c r="L25" s="1" t="s">
        <v>15</v>
      </c>
      <c r="M25" s="1" t="s">
        <v>15</v>
      </c>
      <c r="N25" s="1" t="s">
        <v>156</v>
      </c>
      <c r="O25" s="1" t="s">
        <v>15</v>
      </c>
      <c r="P25" s="1" t="s">
        <v>15</v>
      </c>
      <c r="Q25" s="1" t="s">
        <v>137</v>
      </c>
      <c r="R25" s="1" t="s">
        <v>15</v>
      </c>
      <c r="S25" s="1" t="s">
        <v>15</v>
      </c>
      <c r="T25" s="1" t="s">
        <v>15</v>
      </c>
      <c r="U25" s="1" t="s">
        <v>15</v>
      </c>
      <c r="V25" s="1" t="s">
        <v>135</v>
      </c>
      <c r="W25" s="1" t="s">
        <v>15</v>
      </c>
      <c r="X25" s="1" t="s">
        <v>136</v>
      </c>
      <c r="Y25" s="1" t="s">
        <v>135</v>
      </c>
      <c r="Z25" s="1" t="s">
        <v>15</v>
      </c>
      <c r="AA25" s="1" t="s">
        <v>15</v>
      </c>
      <c r="AB25" s="1" t="s">
        <v>15</v>
      </c>
      <c r="AC25" s="1" t="s">
        <v>15</v>
      </c>
      <c r="AD25" s="1" t="s">
        <v>15</v>
      </c>
      <c r="AE25" s="1" t="s">
        <v>15</v>
      </c>
      <c r="AF25" s="1" t="s">
        <v>15</v>
      </c>
      <c r="AG25" s="1" t="s">
        <v>15</v>
      </c>
      <c r="AH25" s="1" t="s">
        <v>15</v>
      </c>
      <c r="AI25" s="1" t="s">
        <v>135</v>
      </c>
      <c r="AJ25" s="1" t="s">
        <v>156</v>
      </c>
      <c r="AK25" s="1" t="s">
        <v>15</v>
      </c>
      <c r="AL25" s="1" t="s">
        <v>160</v>
      </c>
      <c r="AM25" s="1" t="s">
        <v>137</v>
      </c>
      <c r="AN25" s="28" t="s">
        <v>140</v>
      </c>
      <c r="AO25" s="1" t="s">
        <v>166</v>
      </c>
      <c r="AP25" s="21" t="s">
        <v>142</v>
      </c>
      <c r="AQ25" s="21"/>
      <c r="AR25" s="21"/>
      <c r="AS25" s="21"/>
      <c r="AT25" s="21"/>
      <c r="AU25" s="21"/>
      <c r="AV25" s="21"/>
      <c r="AW25" s="21"/>
      <c r="AX25" s="21"/>
      <c r="AY25" s="21"/>
    </row>
    <row r="26" spans="1:51" x14ac:dyDescent="0.2">
      <c r="A26" s="12">
        <v>15</v>
      </c>
      <c r="B26" s="1" t="s">
        <v>15</v>
      </c>
      <c r="C26" s="1" t="s">
        <v>135</v>
      </c>
      <c r="D26" s="1" t="s">
        <v>179</v>
      </c>
      <c r="E26" s="1" t="s">
        <v>136</v>
      </c>
      <c r="F26" s="1" t="s">
        <v>15</v>
      </c>
      <c r="G26" s="1" t="s">
        <v>15</v>
      </c>
      <c r="H26" s="1" t="s">
        <v>15</v>
      </c>
      <c r="I26" s="1" t="s">
        <v>136</v>
      </c>
      <c r="J26" s="1" t="s">
        <v>135</v>
      </c>
      <c r="K26" s="1" t="s">
        <v>15</v>
      </c>
      <c r="L26" s="1" t="s">
        <v>15</v>
      </c>
      <c r="M26" s="1" t="s">
        <v>15</v>
      </c>
      <c r="N26" s="1" t="s">
        <v>137</v>
      </c>
      <c r="O26" s="1" t="s">
        <v>15</v>
      </c>
      <c r="P26" s="1" t="s">
        <v>15</v>
      </c>
      <c r="Q26" s="1" t="s">
        <v>137</v>
      </c>
      <c r="R26" s="1" t="s">
        <v>15</v>
      </c>
      <c r="S26" s="1" t="s">
        <v>136</v>
      </c>
      <c r="T26" s="1" t="s">
        <v>15</v>
      </c>
      <c r="U26" s="1" t="s">
        <v>15</v>
      </c>
      <c r="V26" s="1" t="s">
        <v>135</v>
      </c>
      <c r="W26" s="1" t="s">
        <v>15</v>
      </c>
      <c r="X26" s="1" t="s">
        <v>136</v>
      </c>
      <c r="Y26" s="1" t="s">
        <v>135</v>
      </c>
      <c r="Z26" s="1" t="s">
        <v>135</v>
      </c>
      <c r="AA26" s="1" t="s">
        <v>15</v>
      </c>
      <c r="AB26" s="1" t="s">
        <v>15</v>
      </c>
      <c r="AC26" s="1" t="s">
        <v>15</v>
      </c>
      <c r="AD26" s="1" t="s">
        <v>135</v>
      </c>
      <c r="AE26" s="1" t="s">
        <v>15</v>
      </c>
      <c r="AF26" s="1" t="s">
        <v>15</v>
      </c>
      <c r="AG26" s="1" t="s">
        <v>15</v>
      </c>
      <c r="AH26" s="1" t="s">
        <v>15</v>
      </c>
      <c r="AI26" s="1" t="s">
        <v>153</v>
      </c>
      <c r="AJ26" s="1" t="s">
        <v>156</v>
      </c>
      <c r="AK26" s="1" t="s">
        <v>176</v>
      </c>
      <c r="AL26" s="1" t="s">
        <v>147</v>
      </c>
      <c r="AM26" s="1" t="s">
        <v>137</v>
      </c>
      <c r="AN26" s="28" t="s">
        <v>180</v>
      </c>
      <c r="AO26" s="1" t="s">
        <v>161</v>
      </c>
      <c r="AP26" s="21" t="s">
        <v>149</v>
      </c>
      <c r="AQ26" s="21"/>
      <c r="AR26" s="21"/>
      <c r="AS26" s="21"/>
      <c r="AT26" s="21"/>
      <c r="AU26" s="21"/>
      <c r="AV26" s="21"/>
      <c r="AW26" s="21"/>
      <c r="AX26" s="21"/>
      <c r="AY26" s="21"/>
    </row>
    <row r="27" spans="1:51" x14ac:dyDescent="0.2">
      <c r="A27" s="12">
        <v>16</v>
      </c>
      <c r="B27" s="1" t="s">
        <v>15</v>
      </c>
      <c r="C27" s="1" t="s">
        <v>135</v>
      </c>
      <c r="D27" s="1" t="s">
        <v>181</v>
      </c>
      <c r="E27" s="1" t="s">
        <v>136</v>
      </c>
      <c r="F27" s="1" t="s">
        <v>15</v>
      </c>
      <c r="G27" s="1" t="s">
        <v>15</v>
      </c>
      <c r="H27" s="1" t="s">
        <v>15</v>
      </c>
      <c r="I27" s="1" t="s">
        <v>15</v>
      </c>
      <c r="J27" s="1" t="s">
        <v>15</v>
      </c>
      <c r="K27" s="1" t="s">
        <v>136</v>
      </c>
      <c r="L27" s="1" t="s">
        <v>15</v>
      </c>
      <c r="M27" s="1" t="s">
        <v>15</v>
      </c>
      <c r="N27" s="1" t="s">
        <v>135</v>
      </c>
      <c r="O27" s="1" t="s">
        <v>15</v>
      </c>
      <c r="P27" s="1" t="s">
        <v>15</v>
      </c>
      <c r="Q27" s="1" t="s">
        <v>137</v>
      </c>
      <c r="R27" s="1" t="s">
        <v>15</v>
      </c>
      <c r="S27" s="1" t="s">
        <v>136</v>
      </c>
      <c r="T27" s="1" t="s">
        <v>15</v>
      </c>
      <c r="U27" s="1" t="s">
        <v>15</v>
      </c>
      <c r="V27" s="1" t="s">
        <v>135</v>
      </c>
      <c r="W27" s="1" t="s">
        <v>15</v>
      </c>
      <c r="X27" s="1" t="s">
        <v>136</v>
      </c>
      <c r="Y27" s="1" t="s">
        <v>139</v>
      </c>
      <c r="Z27" s="1" t="s">
        <v>135</v>
      </c>
      <c r="AA27" s="1" t="s">
        <v>15</v>
      </c>
      <c r="AB27" s="1" t="s">
        <v>15</v>
      </c>
      <c r="AC27" s="1" t="s">
        <v>15</v>
      </c>
      <c r="AD27" s="1" t="s">
        <v>143</v>
      </c>
      <c r="AE27" s="1" t="s">
        <v>15</v>
      </c>
      <c r="AF27" s="1" t="s">
        <v>135</v>
      </c>
      <c r="AG27" s="1" t="s">
        <v>15</v>
      </c>
      <c r="AH27" s="1" t="s">
        <v>136</v>
      </c>
      <c r="AI27" s="1" t="s">
        <v>135</v>
      </c>
      <c r="AJ27" s="1" t="s">
        <v>137</v>
      </c>
      <c r="AK27" s="1" t="s">
        <v>153</v>
      </c>
      <c r="AL27" s="1" t="s">
        <v>136</v>
      </c>
      <c r="AM27" s="1"/>
      <c r="AN27" s="28"/>
      <c r="AO27" s="1" t="s">
        <v>144</v>
      </c>
      <c r="AP27" s="21" t="s">
        <v>182</v>
      </c>
      <c r="AQ27" s="21"/>
      <c r="AR27" s="21"/>
      <c r="AS27" s="21"/>
      <c r="AT27" s="21"/>
      <c r="AU27" s="21"/>
      <c r="AV27" s="21"/>
      <c r="AW27" s="21"/>
      <c r="AX27" s="21"/>
      <c r="AY27" s="21"/>
    </row>
    <row r="28" spans="1:51" x14ac:dyDescent="0.2">
      <c r="A28" s="12">
        <v>17</v>
      </c>
      <c r="B28" s="1" t="s">
        <v>135</v>
      </c>
      <c r="C28" s="1" t="s">
        <v>136</v>
      </c>
      <c r="D28" s="1" t="s">
        <v>183</v>
      </c>
      <c r="E28" s="1" t="s">
        <v>15</v>
      </c>
      <c r="F28" s="1" t="s">
        <v>135</v>
      </c>
      <c r="G28" s="1" t="s">
        <v>136</v>
      </c>
      <c r="H28" s="1" t="s">
        <v>135</v>
      </c>
      <c r="I28" s="1" t="s">
        <v>136</v>
      </c>
      <c r="J28" s="1" t="s">
        <v>15</v>
      </c>
      <c r="K28" s="1" t="s">
        <v>15</v>
      </c>
      <c r="L28" s="1" t="s">
        <v>15</v>
      </c>
      <c r="M28" s="1" t="s">
        <v>15</v>
      </c>
      <c r="N28" s="1" t="s">
        <v>135</v>
      </c>
      <c r="O28" s="1" t="s">
        <v>15</v>
      </c>
      <c r="P28" s="1" t="s">
        <v>15</v>
      </c>
      <c r="Q28" s="1" t="s">
        <v>137</v>
      </c>
      <c r="R28" s="1" t="s">
        <v>136</v>
      </c>
      <c r="S28" s="1" t="s">
        <v>15</v>
      </c>
      <c r="T28" s="1" t="s">
        <v>15</v>
      </c>
      <c r="U28" s="1" t="s">
        <v>139</v>
      </c>
      <c r="V28" s="1" t="s">
        <v>135</v>
      </c>
      <c r="W28" s="1" t="s">
        <v>15</v>
      </c>
      <c r="X28" s="1" t="s">
        <v>136</v>
      </c>
      <c r="Y28" s="1" t="s">
        <v>135</v>
      </c>
      <c r="Z28" s="1" t="s">
        <v>135</v>
      </c>
      <c r="AA28" s="1" t="s">
        <v>15</v>
      </c>
      <c r="AB28" s="1" t="s">
        <v>139</v>
      </c>
      <c r="AC28" s="1" t="s">
        <v>15</v>
      </c>
      <c r="AD28" s="1" t="s">
        <v>143</v>
      </c>
      <c r="AE28" s="1" t="s">
        <v>15</v>
      </c>
      <c r="AF28" s="1" t="s">
        <v>136</v>
      </c>
      <c r="AG28" s="1" t="s">
        <v>15</v>
      </c>
      <c r="AH28" s="1" t="s">
        <v>136</v>
      </c>
      <c r="AI28" s="1" t="s">
        <v>135</v>
      </c>
      <c r="AJ28" s="1" t="s">
        <v>136</v>
      </c>
      <c r="AK28" s="1" t="s">
        <v>15</v>
      </c>
      <c r="AL28" s="1" t="s">
        <v>136</v>
      </c>
      <c r="AM28" s="1" t="s">
        <v>137</v>
      </c>
      <c r="AN28" s="28" t="s">
        <v>140</v>
      </c>
      <c r="AO28" s="1" t="s">
        <v>184</v>
      </c>
      <c r="AP28" s="21" t="s">
        <v>149</v>
      </c>
      <c r="AQ28" s="21"/>
      <c r="AR28" s="21"/>
      <c r="AS28" s="21"/>
      <c r="AT28" s="21"/>
      <c r="AU28" s="21"/>
      <c r="AV28" s="21"/>
      <c r="AW28" s="21"/>
      <c r="AX28" s="21"/>
      <c r="AY28" s="21"/>
    </row>
    <row r="29" spans="1:51" x14ac:dyDescent="0.2">
      <c r="A29" s="12">
        <v>18</v>
      </c>
      <c r="B29" s="1" t="s">
        <v>136</v>
      </c>
      <c r="C29" s="1" t="s">
        <v>135</v>
      </c>
      <c r="D29" s="1" t="s">
        <v>146</v>
      </c>
      <c r="E29" s="1" t="s">
        <v>136</v>
      </c>
      <c r="F29" s="1" t="s">
        <v>15</v>
      </c>
      <c r="G29" s="1" t="s">
        <v>136</v>
      </c>
      <c r="H29" s="1" t="s">
        <v>15</v>
      </c>
      <c r="I29" s="1" t="s">
        <v>136</v>
      </c>
      <c r="J29" s="1" t="s">
        <v>15</v>
      </c>
      <c r="K29" s="1" t="s">
        <v>135</v>
      </c>
      <c r="L29" s="1" t="s">
        <v>15</v>
      </c>
      <c r="M29" s="1" t="s">
        <v>15</v>
      </c>
      <c r="N29" s="1" t="s">
        <v>136</v>
      </c>
      <c r="O29" s="1" t="s">
        <v>15</v>
      </c>
      <c r="P29" s="1" t="s">
        <v>15</v>
      </c>
      <c r="Q29" s="1" t="s">
        <v>137</v>
      </c>
      <c r="R29" s="1" t="s">
        <v>15</v>
      </c>
      <c r="S29" s="1" t="s">
        <v>136</v>
      </c>
      <c r="T29" s="1" t="s">
        <v>15</v>
      </c>
      <c r="U29" s="1" t="s">
        <v>136</v>
      </c>
      <c r="V29" s="1" t="s">
        <v>135</v>
      </c>
      <c r="W29" s="1" t="s">
        <v>15</v>
      </c>
      <c r="X29" s="1" t="s">
        <v>136</v>
      </c>
      <c r="Y29" s="1" t="s">
        <v>135</v>
      </c>
      <c r="Z29" s="1" t="s">
        <v>15</v>
      </c>
      <c r="AA29" s="1" t="s">
        <v>15</v>
      </c>
      <c r="AB29" s="1" t="s">
        <v>15</v>
      </c>
      <c r="AC29" s="1" t="s">
        <v>15</v>
      </c>
      <c r="AD29" s="1" t="s">
        <v>136</v>
      </c>
      <c r="AE29" s="1" t="s">
        <v>15</v>
      </c>
      <c r="AF29" s="1" t="s">
        <v>136</v>
      </c>
      <c r="AG29" s="1" t="s">
        <v>136</v>
      </c>
      <c r="AH29" s="1" t="s">
        <v>143</v>
      </c>
      <c r="AI29" s="1" t="s">
        <v>135</v>
      </c>
      <c r="AJ29" s="1" t="s">
        <v>136</v>
      </c>
      <c r="AK29" s="1" t="s">
        <v>135</v>
      </c>
      <c r="AL29" s="1" t="s">
        <v>15</v>
      </c>
      <c r="AM29" s="1" t="s">
        <v>137</v>
      </c>
      <c r="AN29" s="28" t="s">
        <v>185</v>
      </c>
      <c r="AO29" s="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1:51" x14ac:dyDescent="0.2">
      <c r="A30" s="12">
        <v>19</v>
      </c>
      <c r="B30" s="1" t="s">
        <v>15</v>
      </c>
      <c r="C30" s="1" t="s">
        <v>15</v>
      </c>
      <c r="D30" s="1" t="s">
        <v>134</v>
      </c>
      <c r="E30" s="1" t="s">
        <v>136</v>
      </c>
      <c r="F30" s="1" t="s">
        <v>15</v>
      </c>
      <c r="G30" s="1" t="s">
        <v>15</v>
      </c>
      <c r="H30" s="1" t="s">
        <v>136</v>
      </c>
      <c r="I30" s="1" t="s">
        <v>15</v>
      </c>
      <c r="J30" s="1" t="s">
        <v>15</v>
      </c>
      <c r="K30" s="1" t="s">
        <v>136</v>
      </c>
      <c r="L30" s="1" t="s">
        <v>15</v>
      </c>
      <c r="M30" s="1" t="s">
        <v>15</v>
      </c>
      <c r="N30" s="1" t="s">
        <v>136</v>
      </c>
      <c r="O30" s="1" t="s">
        <v>15</v>
      </c>
      <c r="P30" s="1" t="s">
        <v>15</v>
      </c>
      <c r="Q30" s="1" t="s">
        <v>137</v>
      </c>
      <c r="R30" s="1" t="s">
        <v>15</v>
      </c>
      <c r="S30" s="1" t="s">
        <v>15</v>
      </c>
      <c r="T30" s="1" t="s">
        <v>15</v>
      </c>
      <c r="U30" s="1" t="s">
        <v>15</v>
      </c>
      <c r="V30" s="1" t="s">
        <v>15</v>
      </c>
      <c r="W30" s="1" t="s">
        <v>15</v>
      </c>
      <c r="X30" s="1" t="s">
        <v>15</v>
      </c>
      <c r="Y30" s="1" t="s">
        <v>135</v>
      </c>
      <c r="Z30" s="1" t="s">
        <v>15</v>
      </c>
      <c r="AA30" s="1" t="s">
        <v>15</v>
      </c>
      <c r="AB30" s="1" t="s">
        <v>15</v>
      </c>
      <c r="AC30" s="1" t="s">
        <v>15</v>
      </c>
      <c r="AD30" s="1" t="s">
        <v>139</v>
      </c>
      <c r="AE30" s="1" t="s">
        <v>15</v>
      </c>
      <c r="AF30" s="1" t="s">
        <v>15</v>
      </c>
      <c r="AG30" s="1" t="s">
        <v>15</v>
      </c>
      <c r="AH30" s="1" t="s">
        <v>143</v>
      </c>
      <c r="AI30" s="1" t="s">
        <v>135</v>
      </c>
      <c r="AJ30" s="1" t="s">
        <v>136</v>
      </c>
      <c r="AK30" s="1" t="s">
        <v>135</v>
      </c>
      <c r="AL30" s="1" t="s">
        <v>15</v>
      </c>
      <c r="AM30" s="1" t="s">
        <v>170</v>
      </c>
      <c r="AN30" s="28" t="s">
        <v>140</v>
      </c>
      <c r="AO30" s="1" t="s">
        <v>186</v>
      </c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1:51" x14ac:dyDescent="0.2">
      <c r="A31" s="12">
        <v>20</v>
      </c>
      <c r="B31" s="1" t="s">
        <v>135</v>
      </c>
      <c r="C31" s="1" t="s">
        <v>135</v>
      </c>
      <c r="D31" s="1" t="s">
        <v>187</v>
      </c>
      <c r="E31" s="1" t="s">
        <v>15</v>
      </c>
      <c r="F31" s="1" t="s">
        <v>135</v>
      </c>
      <c r="G31" s="1" t="s">
        <v>136</v>
      </c>
      <c r="H31" s="1" t="s">
        <v>135</v>
      </c>
      <c r="I31" s="1" t="s">
        <v>136</v>
      </c>
      <c r="J31" s="1" t="s">
        <v>15</v>
      </c>
      <c r="K31" s="1" t="s">
        <v>136</v>
      </c>
      <c r="L31" s="1" t="s">
        <v>15</v>
      </c>
      <c r="M31" s="1" t="s">
        <v>15</v>
      </c>
      <c r="N31" s="1" t="s">
        <v>136</v>
      </c>
      <c r="O31" s="1" t="s">
        <v>15</v>
      </c>
      <c r="P31" s="1" t="s">
        <v>15</v>
      </c>
      <c r="Q31" s="1" t="s">
        <v>137</v>
      </c>
      <c r="R31" s="1" t="s">
        <v>15</v>
      </c>
      <c r="S31" s="1" t="s">
        <v>135</v>
      </c>
      <c r="T31" s="1" t="s">
        <v>15</v>
      </c>
      <c r="U31" s="1" t="s">
        <v>136</v>
      </c>
      <c r="V31" s="1" t="s">
        <v>136</v>
      </c>
      <c r="W31" s="1" t="s">
        <v>15</v>
      </c>
      <c r="X31" s="1" t="s">
        <v>136</v>
      </c>
      <c r="Y31" s="1" t="s">
        <v>136</v>
      </c>
      <c r="Z31" s="1" t="s">
        <v>135</v>
      </c>
      <c r="AA31" s="1" t="s">
        <v>15</v>
      </c>
      <c r="AB31" s="1" t="s">
        <v>139</v>
      </c>
      <c r="AC31" s="1" t="s">
        <v>15</v>
      </c>
      <c r="AD31" s="1" t="s">
        <v>143</v>
      </c>
      <c r="AE31" s="1" t="s">
        <v>15</v>
      </c>
      <c r="AF31" s="1" t="s">
        <v>15</v>
      </c>
      <c r="AG31" s="1" t="s">
        <v>15</v>
      </c>
      <c r="AH31" s="1" t="s">
        <v>136</v>
      </c>
      <c r="AI31" s="1" t="s">
        <v>15</v>
      </c>
      <c r="AJ31" s="1" t="s">
        <v>136</v>
      </c>
      <c r="AK31" s="1" t="s">
        <v>136</v>
      </c>
      <c r="AL31" s="1" t="s">
        <v>139</v>
      </c>
      <c r="AM31" s="1" t="s">
        <v>170</v>
      </c>
      <c r="AN31" s="28" t="s">
        <v>188</v>
      </c>
      <c r="AO31" s="1" t="s">
        <v>189</v>
      </c>
      <c r="AP31" s="21" t="s">
        <v>190</v>
      </c>
      <c r="AQ31" s="21"/>
      <c r="AR31" s="21"/>
      <c r="AS31" s="21"/>
      <c r="AT31" s="21"/>
      <c r="AU31" s="21"/>
      <c r="AV31" s="21"/>
      <c r="AW31" s="21"/>
      <c r="AX31" s="21"/>
      <c r="AY31" s="21"/>
    </row>
    <row r="32" spans="1:51" x14ac:dyDescent="0.2">
      <c r="A32" s="12">
        <v>21</v>
      </c>
      <c r="B32" s="1" t="s">
        <v>15</v>
      </c>
      <c r="C32" s="1" t="s">
        <v>136</v>
      </c>
      <c r="D32" s="1" t="s">
        <v>159</v>
      </c>
      <c r="E32" s="1" t="s">
        <v>15</v>
      </c>
      <c r="F32" s="1" t="s">
        <v>15</v>
      </c>
      <c r="G32" s="1" t="s">
        <v>15</v>
      </c>
      <c r="H32" s="1" t="s">
        <v>15</v>
      </c>
      <c r="I32" s="1" t="s">
        <v>136</v>
      </c>
      <c r="J32" s="1" t="s">
        <v>15</v>
      </c>
      <c r="K32" s="1" t="s">
        <v>136</v>
      </c>
      <c r="L32" s="1" t="s">
        <v>15</v>
      </c>
      <c r="M32" s="1" t="s">
        <v>15</v>
      </c>
      <c r="N32" s="1" t="s">
        <v>156</v>
      </c>
      <c r="O32" s="1" t="s">
        <v>15</v>
      </c>
      <c r="P32" s="1" t="s">
        <v>15</v>
      </c>
      <c r="Q32" s="1" t="s">
        <v>175</v>
      </c>
      <c r="R32" s="1" t="s">
        <v>135</v>
      </c>
      <c r="S32" s="1" t="s">
        <v>136</v>
      </c>
      <c r="T32" s="1" t="s">
        <v>15</v>
      </c>
      <c r="U32" s="1" t="s">
        <v>15</v>
      </c>
      <c r="V32" s="1" t="s">
        <v>15</v>
      </c>
      <c r="W32" s="1" t="s">
        <v>15</v>
      </c>
      <c r="X32" s="1" t="s">
        <v>15</v>
      </c>
      <c r="Y32" s="1" t="s">
        <v>15</v>
      </c>
      <c r="Z32" s="1" t="s">
        <v>15</v>
      </c>
      <c r="AA32" s="1" t="s">
        <v>15</v>
      </c>
      <c r="AB32" s="1" t="s">
        <v>15</v>
      </c>
      <c r="AC32" s="1" t="s">
        <v>15</v>
      </c>
      <c r="AD32" s="1" t="s">
        <v>139</v>
      </c>
      <c r="AE32" s="1" t="s">
        <v>15</v>
      </c>
      <c r="AF32" s="1" t="s">
        <v>15</v>
      </c>
      <c r="AG32" s="1" t="s">
        <v>15</v>
      </c>
      <c r="AH32" s="1" t="s">
        <v>143</v>
      </c>
      <c r="AI32" s="1" t="s">
        <v>135</v>
      </c>
      <c r="AJ32" s="1" t="s">
        <v>156</v>
      </c>
      <c r="AK32" s="1" t="s">
        <v>137</v>
      </c>
      <c r="AL32" s="1" t="s">
        <v>156</v>
      </c>
      <c r="AM32" s="1" t="s">
        <v>137</v>
      </c>
      <c r="AN32" s="28" t="s">
        <v>191</v>
      </c>
      <c r="AO32" s="1"/>
      <c r="AP32" s="21"/>
      <c r="AQ32" s="21"/>
      <c r="AR32" s="21"/>
      <c r="AS32" s="21"/>
      <c r="AT32" s="21"/>
      <c r="AU32" s="21"/>
      <c r="AV32" s="21"/>
      <c r="AW32" s="21"/>
      <c r="AX32" s="21"/>
      <c r="AY32" s="21"/>
    </row>
    <row r="33" spans="1:51" x14ac:dyDescent="0.2">
      <c r="A33" s="12">
        <v>22</v>
      </c>
      <c r="B33" s="1" t="s">
        <v>15</v>
      </c>
      <c r="C33" s="1" t="s">
        <v>15</v>
      </c>
      <c r="D33" s="1" t="s">
        <v>179</v>
      </c>
      <c r="E33" s="1" t="s">
        <v>15</v>
      </c>
      <c r="F33" s="1" t="s">
        <v>15</v>
      </c>
      <c r="G33" s="1" t="s">
        <v>15</v>
      </c>
      <c r="H33" s="1" t="s">
        <v>15</v>
      </c>
      <c r="I33" s="1" t="s">
        <v>135</v>
      </c>
      <c r="J33" s="1" t="s">
        <v>135</v>
      </c>
      <c r="K33" s="1" t="s">
        <v>135</v>
      </c>
      <c r="L33" s="1" t="s">
        <v>15</v>
      </c>
      <c r="M33" s="1" t="s">
        <v>15</v>
      </c>
      <c r="N33" s="1" t="s">
        <v>136</v>
      </c>
      <c r="O33" s="1" t="s">
        <v>15</v>
      </c>
      <c r="P33" s="1" t="s">
        <v>15</v>
      </c>
      <c r="Q33" s="1" t="s">
        <v>137</v>
      </c>
      <c r="R33" s="1" t="s">
        <v>136</v>
      </c>
      <c r="S33" s="1" t="s">
        <v>15</v>
      </c>
      <c r="T33" s="1" t="s">
        <v>15</v>
      </c>
      <c r="U33" s="1" t="s">
        <v>15</v>
      </c>
      <c r="V33" s="1" t="s">
        <v>15</v>
      </c>
      <c r="W33" s="1" t="s">
        <v>15</v>
      </c>
      <c r="X33" s="1" t="s">
        <v>15</v>
      </c>
      <c r="Y33" s="1" t="s">
        <v>136</v>
      </c>
      <c r="Z33" s="1" t="s">
        <v>15</v>
      </c>
      <c r="AA33" s="1" t="s">
        <v>15</v>
      </c>
      <c r="AB33" s="1" t="s">
        <v>15</v>
      </c>
      <c r="AC33" s="1" t="s">
        <v>136</v>
      </c>
      <c r="AD33" s="1" t="s">
        <v>135</v>
      </c>
      <c r="AE33" s="1" t="s">
        <v>15</v>
      </c>
      <c r="AF33" s="1" t="s">
        <v>15</v>
      </c>
      <c r="AG33" s="1" t="s">
        <v>15</v>
      </c>
      <c r="AH33" s="1" t="s">
        <v>15</v>
      </c>
      <c r="AI33" s="1" t="s">
        <v>153</v>
      </c>
      <c r="AJ33" s="1" t="s">
        <v>156</v>
      </c>
      <c r="AK33" s="1" t="s">
        <v>153</v>
      </c>
      <c r="AL33" s="1" t="s">
        <v>156</v>
      </c>
      <c r="AM33" s="1" t="s">
        <v>164</v>
      </c>
      <c r="AN33" s="28" t="s">
        <v>140</v>
      </c>
      <c r="AO33" s="1" t="s">
        <v>161</v>
      </c>
      <c r="AP33" s="21" t="s">
        <v>142</v>
      </c>
      <c r="AQ33" s="21"/>
      <c r="AR33" s="21"/>
      <c r="AS33" s="21"/>
      <c r="AT33" s="21"/>
      <c r="AU33" s="21"/>
      <c r="AV33" s="21"/>
      <c r="AW33" s="21"/>
      <c r="AX33" s="21"/>
      <c r="AY33" s="21"/>
    </row>
    <row r="34" spans="1:51" x14ac:dyDescent="0.2">
      <c r="A34" s="12">
        <v>23</v>
      </c>
      <c r="B34" s="1" t="s">
        <v>15</v>
      </c>
      <c r="C34" s="1" t="s">
        <v>135</v>
      </c>
      <c r="D34" s="1" t="s">
        <v>167</v>
      </c>
      <c r="E34" s="1" t="s">
        <v>15</v>
      </c>
      <c r="F34" s="1" t="s">
        <v>135</v>
      </c>
      <c r="G34" s="1" t="s">
        <v>15</v>
      </c>
      <c r="H34" s="1" t="s">
        <v>135</v>
      </c>
      <c r="I34" s="1" t="s">
        <v>135</v>
      </c>
      <c r="J34" s="1" t="s">
        <v>15</v>
      </c>
      <c r="K34" s="1" t="s">
        <v>135</v>
      </c>
      <c r="L34" s="1" t="s">
        <v>15</v>
      </c>
      <c r="M34" s="1" t="s">
        <v>15</v>
      </c>
      <c r="N34" s="1" t="s">
        <v>137</v>
      </c>
      <c r="O34" s="1" t="s">
        <v>15</v>
      </c>
      <c r="P34" s="1" t="s">
        <v>135</v>
      </c>
      <c r="Q34" s="1" t="s">
        <v>137</v>
      </c>
      <c r="R34" s="1" t="s">
        <v>15</v>
      </c>
      <c r="S34" s="1" t="s">
        <v>135</v>
      </c>
      <c r="T34" s="1" t="s">
        <v>15</v>
      </c>
      <c r="U34" s="1" t="s">
        <v>15</v>
      </c>
      <c r="V34" s="1" t="s">
        <v>136</v>
      </c>
      <c r="W34" s="1" t="s">
        <v>15</v>
      </c>
      <c r="X34" s="1" t="s">
        <v>136</v>
      </c>
      <c r="Y34" s="1" t="s">
        <v>135</v>
      </c>
      <c r="Z34" s="1" t="s">
        <v>136</v>
      </c>
      <c r="AA34" s="1" t="s">
        <v>15</v>
      </c>
      <c r="AB34" s="1" t="s">
        <v>15</v>
      </c>
      <c r="AC34" s="1" t="s">
        <v>136</v>
      </c>
      <c r="AD34" s="1" t="s">
        <v>139</v>
      </c>
      <c r="AE34" s="1" t="s">
        <v>15</v>
      </c>
      <c r="AF34" s="1" t="s">
        <v>15</v>
      </c>
      <c r="AG34" s="1" t="s">
        <v>15</v>
      </c>
      <c r="AH34" s="1" t="s">
        <v>15</v>
      </c>
      <c r="AI34" s="1" t="s">
        <v>153</v>
      </c>
      <c r="AJ34" s="1" t="s">
        <v>156</v>
      </c>
      <c r="AK34" s="1" t="s">
        <v>136</v>
      </c>
      <c r="AL34" s="1" t="s">
        <v>138</v>
      </c>
      <c r="AM34" s="1" t="s">
        <v>137</v>
      </c>
      <c r="AN34" s="28" t="s">
        <v>192</v>
      </c>
      <c r="AO34" s="1"/>
      <c r="AP34" s="21" t="s">
        <v>193</v>
      </c>
      <c r="AQ34" s="21"/>
      <c r="AR34" s="21"/>
      <c r="AS34" s="21"/>
      <c r="AT34" s="21"/>
      <c r="AU34" s="21"/>
      <c r="AV34" s="21"/>
      <c r="AW34" s="21"/>
      <c r="AX34" s="21"/>
      <c r="AY34" s="21"/>
    </row>
    <row r="35" spans="1:51" x14ac:dyDescent="0.2">
      <c r="A35" s="12">
        <v>24</v>
      </c>
      <c r="B35" s="1" t="s">
        <v>135</v>
      </c>
      <c r="C35" s="1" t="s">
        <v>15</v>
      </c>
      <c r="D35" s="1" t="s">
        <v>146</v>
      </c>
      <c r="E35" s="1" t="s">
        <v>136</v>
      </c>
      <c r="F35" s="1" t="s">
        <v>135</v>
      </c>
      <c r="G35" s="1" t="s">
        <v>15</v>
      </c>
      <c r="H35" s="1" t="s">
        <v>136</v>
      </c>
      <c r="I35" s="1" t="s">
        <v>135</v>
      </c>
      <c r="J35" s="1" t="s">
        <v>15</v>
      </c>
      <c r="K35" s="1" t="s">
        <v>136</v>
      </c>
      <c r="L35" s="1" t="s">
        <v>15</v>
      </c>
      <c r="M35" s="1" t="s">
        <v>15</v>
      </c>
      <c r="N35" s="1" t="s">
        <v>15</v>
      </c>
      <c r="O35" s="1" t="s">
        <v>15</v>
      </c>
      <c r="P35" s="1" t="s">
        <v>136</v>
      </c>
      <c r="Q35" s="1" t="s">
        <v>137</v>
      </c>
      <c r="R35" s="1" t="s">
        <v>15</v>
      </c>
      <c r="S35" s="1" t="s">
        <v>135</v>
      </c>
      <c r="T35" s="1" t="s">
        <v>15</v>
      </c>
      <c r="U35" s="1" t="s">
        <v>15</v>
      </c>
      <c r="V35" s="1" t="s">
        <v>135</v>
      </c>
      <c r="W35" s="1" t="s">
        <v>15</v>
      </c>
      <c r="X35" s="1" t="s">
        <v>136</v>
      </c>
      <c r="Y35" s="1" t="s">
        <v>135</v>
      </c>
      <c r="Z35" s="1" t="s">
        <v>15</v>
      </c>
      <c r="AA35" s="1" t="s">
        <v>15</v>
      </c>
      <c r="AB35" s="1" t="s">
        <v>15</v>
      </c>
      <c r="AC35" s="1" t="s">
        <v>15</v>
      </c>
      <c r="AD35" s="1" t="s">
        <v>15</v>
      </c>
      <c r="AE35" s="1" t="s">
        <v>136</v>
      </c>
      <c r="AF35" s="1" t="s">
        <v>136</v>
      </c>
      <c r="AG35" s="1" t="s">
        <v>15</v>
      </c>
      <c r="AH35" s="1" t="s">
        <v>15</v>
      </c>
      <c r="AI35" s="1" t="s">
        <v>153</v>
      </c>
      <c r="AJ35" s="1" t="s">
        <v>138</v>
      </c>
      <c r="AK35" s="1" t="s">
        <v>160</v>
      </c>
      <c r="AL35" s="1" t="s">
        <v>194</v>
      </c>
      <c r="AM35" s="1" t="s">
        <v>137</v>
      </c>
      <c r="AN35" s="28" t="s">
        <v>180</v>
      </c>
      <c r="AO35" s="1" t="s">
        <v>195</v>
      </c>
      <c r="AP35" s="21" t="s">
        <v>196</v>
      </c>
      <c r="AQ35" s="21"/>
      <c r="AR35" s="21"/>
      <c r="AS35" s="21"/>
      <c r="AT35" s="21"/>
      <c r="AU35" s="21"/>
      <c r="AV35" s="21"/>
      <c r="AW35" s="21"/>
      <c r="AX35" s="21"/>
      <c r="AY35" s="21"/>
    </row>
    <row r="36" spans="1:51" x14ac:dyDescent="0.2">
      <c r="A36" s="12">
        <v>25</v>
      </c>
      <c r="B36" s="1" t="s">
        <v>15</v>
      </c>
      <c r="C36" s="1" t="s">
        <v>136</v>
      </c>
      <c r="D36" s="1" t="s">
        <v>197</v>
      </c>
      <c r="E36" s="1" t="s">
        <v>136</v>
      </c>
      <c r="F36" s="1" t="s">
        <v>135</v>
      </c>
      <c r="G36" s="1" t="s">
        <v>136</v>
      </c>
      <c r="H36" s="1" t="s">
        <v>15</v>
      </c>
      <c r="I36" s="1" t="s">
        <v>15</v>
      </c>
      <c r="J36" s="1" t="s">
        <v>135</v>
      </c>
      <c r="K36" s="1" t="s">
        <v>136</v>
      </c>
      <c r="L36" s="1" t="s">
        <v>15</v>
      </c>
      <c r="M36" s="1" t="s">
        <v>15</v>
      </c>
      <c r="N36" s="1" t="s">
        <v>136</v>
      </c>
      <c r="O36" s="1" t="s">
        <v>15</v>
      </c>
      <c r="P36" s="1" t="s">
        <v>15</v>
      </c>
      <c r="Q36" s="1" t="s">
        <v>169</v>
      </c>
      <c r="R36" s="1" t="s">
        <v>15</v>
      </c>
      <c r="S36" s="1" t="s">
        <v>15</v>
      </c>
      <c r="T36" s="1" t="s">
        <v>15</v>
      </c>
      <c r="U36" s="1" t="s">
        <v>15</v>
      </c>
      <c r="V36" s="1" t="s">
        <v>15</v>
      </c>
      <c r="W36" s="1" t="s">
        <v>15</v>
      </c>
      <c r="X36" s="1" t="s">
        <v>136</v>
      </c>
      <c r="Y36" s="1" t="s">
        <v>135</v>
      </c>
      <c r="Z36" s="1" t="s">
        <v>136</v>
      </c>
      <c r="AA36" s="1" t="s">
        <v>15</v>
      </c>
      <c r="AB36" s="1" t="s">
        <v>15</v>
      </c>
      <c r="AC36" s="1" t="s">
        <v>15</v>
      </c>
      <c r="AD36" s="1" t="s">
        <v>139</v>
      </c>
      <c r="AE36" s="1" t="s">
        <v>15</v>
      </c>
      <c r="AF36" s="1" t="s">
        <v>136</v>
      </c>
      <c r="AG36" s="1" t="s">
        <v>15</v>
      </c>
      <c r="AH36" s="1" t="s">
        <v>143</v>
      </c>
      <c r="AI36" s="1" t="s">
        <v>153</v>
      </c>
      <c r="AJ36" s="1" t="s">
        <v>198</v>
      </c>
      <c r="AK36" s="1" t="s">
        <v>137</v>
      </c>
      <c r="AL36" s="1" t="s">
        <v>140</v>
      </c>
      <c r="AM36" s="1" t="s">
        <v>137</v>
      </c>
      <c r="AN36" s="28" t="s">
        <v>140</v>
      </c>
      <c r="AO36" s="1" t="s">
        <v>199</v>
      </c>
      <c r="AP36" s="21" t="s">
        <v>200</v>
      </c>
      <c r="AQ36" s="21"/>
      <c r="AR36" s="21"/>
      <c r="AS36" s="21"/>
      <c r="AT36" s="21"/>
      <c r="AU36" s="21"/>
      <c r="AV36" s="21"/>
      <c r="AW36" s="21"/>
      <c r="AX36" s="21"/>
      <c r="AY36" s="21"/>
    </row>
    <row r="37" spans="1:51" x14ac:dyDescent="0.2">
      <c r="A37" s="12">
        <v>26</v>
      </c>
      <c r="B37" s="1" t="s">
        <v>15</v>
      </c>
      <c r="C37" s="1" t="s">
        <v>15</v>
      </c>
      <c r="D37" s="1" t="s">
        <v>134</v>
      </c>
      <c r="E37" s="1" t="s">
        <v>15</v>
      </c>
      <c r="F37" s="1" t="s">
        <v>15</v>
      </c>
      <c r="G37" s="1" t="s">
        <v>15</v>
      </c>
      <c r="H37" s="1" t="s">
        <v>15</v>
      </c>
      <c r="I37" s="1" t="s">
        <v>15</v>
      </c>
      <c r="J37" s="1" t="s">
        <v>15</v>
      </c>
      <c r="K37" s="1" t="s">
        <v>136</v>
      </c>
      <c r="L37" s="1" t="s">
        <v>15</v>
      </c>
      <c r="M37" s="1" t="s">
        <v>15</v>
      </c>
      <c r="N37" s="1" t="s">
        <v>137</v>
      </c>
      <c r="O37" s="1" t="s">
        <v>15</v>
      </c>
      <c r="P37" s="1" t="s">
        <v>15</v>
      </c>
      <c r="Q37" s="1" t="s">
        <v>137</v>
      </c>
      <c r="R37" s="1" t="s">
        <v>15</v>
      </c>
      <c r="S37" s="1" t="s">
        <v>136</v>
      </c>
      <c r="T37" s="1" t="s">
        <v>15</v>
      </c>
      <c r="U37" s="1" t="s">
        <v>15</v>
      </c>
      <c r="V37" s="1" t="s">
        <v>135</v>
      </c>
      <c r="W37" s="1" t="s">
        <v>15</v>
      </c>
      <c r="X37" s="1" t="s">
        <v>15</v>
      </c>
      <c r="Y37" s="1" t="s">
        <v>136</v>
      </c>
      <c r="Z37" s="1" t="s">
        <v>15</v>
      </c>
      <c r="AA37" s="1" t="s">
        <v>15</v>
      </c>
      <c r="AB37" s="1" t="s">
        <v>15</v>
      </c>
      <c r="AC37" s="1" t="s">
        <v>15</v>
      </c>
      <c r="AD37" s="1" t="s">
        <v>135</v>
      </c>
      <c r="AE37" s="1" t="s">
        <v>15</v>
      </c>
      <c r="AF37" s="1" t="s">
        <v>15</v>
      </c>
      <c r="AG37" s="1" t="s">
        <v>15</v>
      </c>
      <c r="AH37" s="1" t="s">
        <v>143</v>
      </c>
      <c r="AI37" s="1" t="s">
        <v>137</v>
      </c>
      <c r="AJ37" s="1" t="s">
        <v>137</v>
      </c>
      <c r="AK37" s="1" t="s">
        <v>134</v>
      </c>
      <c r="AL37" s="1" t="s">
        <v>134</v>
      </c>
      <c r="AM37" s="1" t="s">
        <v>170</v>
      </c>
      <c r="AN37" s="28" t="s">
        <v>140</v>
      </c>
      <c r="AO37" s="1" t="s">
        <v>201</v>
      </c>
      <c r="AP37" s="21" t="s">
        <v>142</v>
      </c>
      <c r="AQ37" s="21"/>
      <c r="AR37" s="21"/>
      <c r="AS37" s="21"/>
      <c r="AT37" s="21"/>
      <c r="AU37" s="21"/>
      <c r="AV37" s="21"/>
      <c r="AW37" s="21"/>
      <c r="AX37" s="21"/>
      <c r="AY37" s="21"/>
    </row>
    <row r="38" spans="1:51" x14ac:dyDescent="0.2">
      <c r="A38" s="12">
        <v>27</v>
      </c>
      <c r="B38" s="1" t="s">
        <v>15</v>
      </c>
      <c r="C38" s="1" t="s">
        <v>15</v>
      </c>
      <c r="D38" s="1" t="s">
        <v>134</v>
      </c>
      <c r="E38" s="1" t="s">
        <v>15</v>
      </c>
      <c r="F38" s="1" t="s">
        <v>15</v>
      </c>
      <c r="G38" s="1" t="s">
        <v>15</v>
      </c>
      <c r="H38" s="1" t="s">
        <v>15</v>
      </c>
      <c r="I38" s="1" t="s">
        <v>15</v>
      </c>
      <c r="J38" s="1" t="s">
        <v>15</v>
      </c>
      <c r="K38" s="1" t="s">
        <v>136</v>
      </c>
      <c r="L38" s="1" t="s">
        <v>15</v>
      </c>
      <c r="M38" s="1" t="s">
        <v>15</v>
      </c>
      <c r="N38" s="1" t="s">
        <v>136</v>
      </c>
      <c r="O38" s="1" t="s">
        <v>15</v>
      </c>
      <c r="P38" s="1" t="s">
        <v>15</v>
      </c>
      <c r="Q38" s="1" t="s">
        <v>137</v>
      </c>
      <c r="R38" s="1" t="s">
        <v>15</v>
      </c>
      <c r="S38" s="1" t="s">
        <v>136</v>
      </c>
      <c r="T38" s="1" t="s">
        <v>15</v>
      </c>
      <c r="U38" s="1" t="s">
        <v>15</v>
      </c>
      <c r="V38" s="1" t="s">
        <v>135</v>
      </c>
      <c r="W38" s="1" t="s">
        <v>15</v>
      </c>
      <c r="X38" s="1" t="s">
        <v>136</v>
      </c>
      <c r="Y38" s="1" t="s">
        <v>136</v>
      </c>
      <c r="Z38" s="1" t="s">
        <v>135</v>
      </c>
      <c r="AA38" s="1" t="s">
        <v>15</v>
      </c>
      <c r="AB38" s="1" t="s">
        <v>15</v>
      </c>
      <c r="AC38" s="1" t="s">
        <v>15</v>
      </c>
      <c r="AD38" s="1" t="s">
        <v>135</v>
      </c>
      <c r="AE38" s="1" t="s">
        <v>15</v>
      </c>
      <c r="AF38" s="1" t="s">
        <v>136</v>
      </c>
      <c r="AG38" s="1" t="s">
        <v>15</v>
      </c>
      <c r="AH38" s="1" t="s">
        <v>15</v>
      </c>
      <c r="AI38" s="1" t="s">
        <v>135</v>
      </c>
      <c r="AJ38" s="1" t="s">
        <v>136</v>
      </c>
      <c r="AK38" s="1" t="s">
        <v>136</v>
      </c>
      <c r="AL38" s="1" t="s">
        <v>139</v>
      </c>
      <c r="AM38" s="1" t="s">
        <v>137</v>
      </c>
      <c r="AN38" s="28" t="s">
        <v>180</v>
      </c>
      <c r="AO38" s="1" t="s">
        <v>158</v>
      </c>
      <c r="AP38" s="21" t="s">
        <v>145</v>
      </c>
      <c r="AQ38" s="21"/>
      <c r="AR38" s="21"/>
      <c r="AS38" s="21"/>
      <c r="AT38" s="21"/>
      <c r="AU38" s="21"/>
      <c r="AV38" s="21"/>
      <c r="AW38" s="21"/>
      <c r="AX38" s="21"/>
      <c r="AY38" s="21"/>
    </row>
    <row r="39" spans="1:51" x14ac:dyDescent="0.2">
      <c r="A39" s="12">
        <v>28</v>
      </c>
      <c r="B39" s="1" t="s">
        <v>15</v>
      </c>
      <c r="C39" s="1" t="s">
        <v>15</v>
      </c>
      <c r="D39" s="1" t="s">
        <v>168</v>
      </c>
      <c r="E39" s="1" t="s">
        <v>15</v>
      </c>
      <c r="F39" s="1" t="s">
        <v>135</v>
      </c>
      <c r="G39" s="1" t="s">
        <v>136</v>
      </c>
      <c r="H39" s="1" t="s">
        <v>136</v>
      </c>
      <c r="I39" s="1" t="s">
        <v>135</v>
      </c>
      <c r="J39" s="1" t="s">
        <v>15</v>
      </c>
      <c r="K39" s="1" t="s">
        <v>135</v>
      </c>
      <c r="L39" s="1" t="s">
        <v>15</v>
      </c>
      <c r="M39" s="1" t="s">
        <v>15</v>
      </c>
      <c r="N39" s="1" t="s">
        <v>15</v>
      </c>
      <c r="O39" s="1" t="s">
        <v>15</v>
      </c>
      <c r="P39" s="1" t="s">
        <v>15</v>
      </c>
      <c r="Q39" s="1" t="s">
        <v>137</v>
      </c>
      <c r="R39" s="1" t="s">
        <v>15</v>
      </c>
      <c r="S39" s="1" t="s">
        <v>15</v>
      </c>
      <c r="T39" s="1" t="s">
        <v>15</v>
      </c>
      <c r="U39" s="1" t="s">
        <v>15</v>
      </c>
      <c r="V39" s="1" t="s">
        <v>15</v>
      </c>
      <c r="W39" s="1" t="s">
        <v>15</v>
      </c>
      <c r="X39" s="1" t="s">
        <v>15</v>
      </c>
      <c r="Y39" s="1" t="s">
        <v>15</v>
      </c>
      <c r="Z39" s="1" t="s">
        <v>135</v>
      </c>
      <c r="AA39" s="1" t="s">
        <v>15</v>
      </c>
      <c r="AB39" s="1" t="s">
        <v>15</v>
      </c>
      <c r="AC39" s="1" t="s">
        <v>15</v>
      </c>
      <c r="AD39" s="1" t="s">
        <v>139</v>
      </c>
      <c r="AE39" s="1" t="s">
        <v>15</v>
      </c>
      <c r="AF39" s="1" t="s">
        <v>136</v>
      </c>
      <c r="AG39" s="1" t="s">
        <v>15</v>
      </c>
      <c r="AH39" s="1" t="s">
        <v>143</v>
      </c>
      <c r="AI39" s="1" t="s">
        <v>135</v>
      </c>
      <c r="AJ39" s="1" t="s">
        <v>202</v>
      </c>
      <c r="AK39" s="1" t="s">
        <v>137</v>
      </c>
      <c r="AL39" s="1" t="s">
        <v>202</v>
      </c>
      <c r="AM39" s="1" t="s">
        <v>137</v>
      </c>
      <c r="AN39" s="28" t="s">
        <v>140</v>
      </c>
      <c r="AO39" s="1" t="s">
        <v>144</v>
      </c>
      <c r="AP39" s="21" t="s">
        <v>142</v>
      </c>
      <c r="AQ39" s="21"/>
      <c r="AR39" s="21"/>
      <c r="AS39" s="21"/>
      <c r="AT39" s="21"/>
      <c r="AU39" s="21"/>
      <c r="AV39" s="21"/>
      <c r="AW39" s="21"/>
      <c r="AX39" s="21"/>
      <c r="AY39" s="21"/>
    </row>
    <row r="40" spans="1:51" x14ac:dyDescent="0.2">
      <c r="A40" s="11">
        <v>29</v>
      </c>
      <c r="B40" s="1" t="s">
        <v>135</v>
      </c>
      <c r="C40" s="1" t="s">
        <v>15</v>
      </c>
      <c r="D40" s="1" t="s">
        <v>197</v>
      </c>
      <c r="E40" s="1" t="s">
        <v>136</v>
      </c>
      <c r="F40" s="1" t="s">
        <v>15</v>
      </c>
      <c r="G40" s="1" t="s">
        <v>136</v>
      </c>
      <c r="H40" s="1" t="s">
        <v>15</v>
      </c>
      <c r="I40" s="1" t="s">
        <v>135</v>
      </c>
      <c r="J40" s="1" t="s">
        <v>136</v>
      </c>
      <c r="K40" s="1" t="s">
        <v>135</v>
      </c>
      <c r="L40" s="1" t="s">
        <v>15</v>
      </c>
      <c r="M40" s="1" t="s">
        <v>136</v>
      </c>
      <c r="N40" s="1" t="s">
        <v>136</v>
      </c>
      <c r="O40" s="1" t="s">
        <v>15</v>
      </c>
      <c r="P40" s="1" t="s">
        <v>15</v>
      </c>
      <c r="Q40" s="1" t="s">
        <v>137</v>
      </c>
      <c r="R40" s="1" t="s">
        <v>136</v>
      </c>
      <c r="S40" s="1" t="s">
        <v>15</v>
      </c>
      <c r="T40" s="1" t="s">
        <v>15</v>
      </c>
      <c r="U40" s="1" t="s">
        <v>136</v>
      </c>
      <c r="V40" s="1" t="s">
        <v>135</v>
      </c>
      <c r="W40" s="1" t="s">
        <v>15</v>
      </c>
      <c r="X40" s="1" t="s">
        <v>15</v>
      </c>
      <c r="Y40" s="1" t="s">
        <v>136</v>
      </c>
      <c r="Z40" s="1" t="s">
        <v>135</v>
      </c>
      <c r="AA40" s="1" t="s">
        <v>15</v>
      </c>
      <c r="AB40" s="1" t="s">
        <v>139</v>
      </c>
      <c r="AC40" s="1" t="s">
        <v>15</v>
      </c>
      <c r="AD40" s="1" t="s">
        <v>136</v>
      </c>
      <c r="AE40" s="1" t="s">
        <v>15</v>
      </c>
      <c r="AF40" s="1" t="s">
        <v>136</v>
      </c>
      <c r="AG40" s="1" t="s">
        <v>15</v>
      </c>
      <c r="AH40" s="1" t="s">
        <v>143</v>
      </c>
      <c r="AI40" s="1" t="s">
        <v>176</v>
      </c>
      <c r="AJ40" s="1" t="s">
        <v>138</v>
      </c>
      <c r="AK40" s="1" t="s">
        <v>139</v>
      </c>
      <c r="AL40" s="1" t="s">
        <v>143</v>
      </c>
      <c r="AM40" s="1" t="s">
        <v>137</v>
      </c>
      <c r="AN40" s="28" t="s">
        <v>203</v>
      </c>
      <c r="AO40" s="1" t="s">
        <v>204</v>
      </c>
      <c r="AP40" s="21" t="s">
        <v>205</v>
      </c>
      <c r="AQ40" s="21"/>
      <c r="AR40" s="21"/>
      <c r="AS40" s="21"/>
      <c r="AT40" s="21"/>
      <c r="AU40" s="21"/>
      <c r="AV40" s="21"/>
      <c r="AW40" s="21"/>
      <c r="AX40" s="21"/>
      <c r="AY40" s="21"/>
    </row>
    <row r="41" spans="1:51" x14ac:dyDescent="0.2">
      <c r="A41" s="11">
        <v>30</v>
      </c>
      <c r="B41" s="1" t="s">
        <v>135</v>
      </c>
      <c r="C41" s="1" t="s">
        <v>15</v>
      </c>
      <c r="D41" s="1" t="s">
        <v>134</v>
      </c>
      <c r="E41" s="1" t="s">
        <v>15</v>
      </c>
      <c r="F41" s="1" t="s">
        <v>15</v>
      </c>
      <c r="G41" s="1" t="s">
        <v>15</v>
      </c>
      <c r="H41" s="1" t="s">
        <v>15</v>
      </c>
      <c r="I41" s="1" t="s">
        <v>15</v>
      </c>
      <c r="J41" s="1" t="s">
        <v>15</v>
      </c>
      <c r="K41" s="1" t="s">
        <v>136</v>
      </c>
      <c r="L41" s="1" t="s">
        <v>15</v>
      </c>
      <c r="M41" s="1" t="s">
        <v>15</v>
      </c>
      <c r="N41" s="1" t="s">
        <v>137</v>
      </c>
      <c r="O41" s="1" t="s">
        <v>15</v>
      </c>
      <c r="P41" s="1" t="s">
        <v>15</v>
      </c>
      <c r="Q41" s="1" t="s">
        <v>137</v>
      </c>
      <c r="R41" s="1" t="s">
        <v>15</v>
      </c>
      <c r="S41" s="1" t="s">
        <v>136</v>
      </c>
      <c r="T41" s="1" t="s">
        <v>15</v>
      </c>
      <c r="U41" s="1" t="s">
        <v>136</v>
      </c>
      <c r="V41" s="1" t="s">
        <v>15</v>
      </c>
      <c r="W41" s="1" t="s">
        <v>15</v>
      </c>
      <c r="X41" s="1" t="s">
        <v>15</v>
      </c>
      <c r="Y41" s="1" t="s">
        <v>15</v>
      </c>
      <c r="Z41" s="1" t="s">
        <v>15</v>
      </c>
      <c r="AA41" s="1" t="s">
        <v>15</v>
      </c>
      <c r="AB41" s="1" t="s">
        <v>15</v>
      </c>
      <c r="AC41" s="1" t="s">
        <v>15</v>
      </c>
      <c r="AD41" s="1" t="s">
        <v>135</v>
      </c>
      <c r="AE41" s="1" t="s">
        <v>15</v>
      </c>
      <c r="AF41" s="1" t="s">
        <v>15</v>
      </c>
      <c r="AG41" s="1" t="s">
        <v>15</v>
      </c>
      <c r="AH41" s="1" t="s">
        <v>15</v>
      </c>
      <c r="AI41" s="1" t="s">
        <v>153</v>
      </c>
      <c r="AJ41" s="1" t="s">
        <v>138</v>
      </c>
      <c r="AK41" s="1" t="s">
        <v>137</v>
      </c>
      <c r="AL41" s="1" t="s">
        <v>140</v>
      </c>
      <c r="AM41" s="1" t="s">
        <v>137</v>
      </c>
      <c r="AN41" s="28" t="s">
        <v>140</v>
      </c>
      <c r="AO41" s="1" t="s">
        <v>206</v>
      </c>
      <c r="AP41" s="21" t="s">
        <v>142</v>
      </c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 x14ac:dyDescent="0.2">
      <c r="A42" s="11">
        <v>31</v>
      </c>
      <c r="B42" s="1" t="s">
        <v>15</v>
      </c>
      <c r="C42" s="1" t="s">
        <v>15</v>
      </c>
      <c r="D42" s="1" t="s">
        <v>207</v>
      </c>
      <c r="E42" s="1" t="s">
        <v>15</v>
      </c>
      <c r="F42" s="1" t="s">
        <v>15</v>
      </c>
      <c r="G42" s="1" t="s">
        <v>136</v>
      </c>
      <c r="H42" s="1" t="s">
        <v>15</v>
      </c>
      <c r="I42" s="1" t="s">
        <v>136</v>
      </c>
      <c r="J42" s="1" t="s">
        <v>135</v>
      </c>
      <c r="K42" s="1" t="s">
        <v>15</v>
      </c>
      <c r="L42" s="1" t="s">
        <v>15</v>
      </c>
      <c r="M42" s="1" t="s">
        <v>15</v>
      </c>
      <c r="N42" s="1" t="s">
        <v>137</v>
      </c>
      <c r="O42" s="1" t="s">
        <v>15</v>
      </c>
      <c r="P42" s="1" t="s">
        <v>15</v>
      </c>
      <c r="Q42" s="1" t="s">
        <v>137</v>
      </c>
      <c r="R42" s="1" t="s">
        <v>15</v>
      </c>
      <c r="S42" s="1" t="s">
        <v>135</v>
      </c>
      <c r="T42" s="1" t="s">
        <v>15</v>
      </c>
      <c r="U42" s="1" t="s">
        <v>15</v>
      </c>
      <c r="V42" s="1" t="s">
        <v>135</v>
      </c>
      <c r="W42" s="1" t="s">
        <v>15</v>
      </c>
      <c r="X42" s="1" t="s">
        <v>136</v>
      </c>
      <c r="Y42" s="1" t="s">
        <v>135</v>
      </c>
      <c r="Z42" s="1" t="s">
        <v>136</v>
      </c>
      <c r="AA42" s="1" t="s">
        <v>15</v>
      </c>
      <c r="AB42" s="1" t="s">
        <v>139</v>
      </c>
      <c r="AC42" s="1" t="s">
        <v>15</v>
      </c>
      <c r="AD42" s="1" t="s">
        <v>139</v>
      </c>
      <c r="AE42" s="1" t="s">
        <v>15</v>
      </c>
      <c r="AF42" s="1" t="s">
        <v>135</v>
      </c>
      <c r="AG42" s="1" t="s">
        <v>15</v>
      </c>
      <c r="AH42" s="1" t="s">
        <v>135</v>
      </c>
      <c r="AI42" s="1" t="s">
        <v>153</v>
      </c>
      <c r="AJ42" s="1" t="s">
        <v>138</v>
      </c>
      <c r="AK42" s="1" t="s">
        <v>208</v>
      </c>
      <c r="AL42" s="1" t="s">
        <v>138</v>
      </c>
      <c r="AM42" s="1" t="s">
        <v>137</v>
      </c>
      <c r="AN42" s="28"/>
      <c r="AO42" s="1"/>
      <c r="AP42" s="21"/>
      <c r="AQ42" s="21"/>
      <c r="AR42" s="21"/>
      <c r="AS42" s="21"/>
      <c r="AT42" s="21"/>
      <c r="AU42" s="21"/>
      <c r="AV42" s="21"/>
      <c r="AW42" s="21"/>
      <c r="AX42" s="21"/>
      <c r="AY42" s="21"/>
    </row>
    <row r="43" spans="1:51" x14ac:dyDescent="0.2">
      <c r="A43" s="11">
        <v>32</v>
      </c>
      <c r="B43" s="1" t="s">
        <v>15</v>
      </c>
      <c r="C43" s="1" t="s">
        <v>15</v>
      </c>
      <c r="D43" s="1" t="s">
        <v>134</v>
      </c>
      <c r="E43" s="1" t="s">
        <v>15</v>
      </c>
      <c r="F43" s="1" t="s">
        <v>15</v>
      </c>
      <c r="G43" s="1" t="s">
        <v>136</v>
      </c>
      <c r="H43" s="1" t="s">
        <v>136</v>
      </c>
      <c r="I43" s="1" t="s">
        <v>135</v>
      </c>
      <c r="J43" s="1" t="s">
        <v>136</v>
      </c>
      <c r="K43" s="1" t="s">
        <v>135</v>
      </c>
      <c r="L43" s="1" t="s">
        <v>136</v>
      </c>
      <c r="M43" s="1" t="s">
        <v>15</v>
      </c>
      <c r="N43" s="1" t="s">
        <v>156</v>
      </c>
      <c r="O43" s="1" t="s">
        <v>136</v>
      </c>
      <c r="P43" s="1" t="s">
        <v>15</v>
      </c>
      <c r="Q43" s="1" t="s">
        <v>137</v>
      </c>
      <c r="R43" s="1" t="s">
        <v>15</v>
      </c>
      <c r="S43" s="1" t="s">
        <v>15</v>
      </c>
      <c r="T43" s="1" t="s">
        <v>136</v>
      </c>
      <c r="U43" s="1" t="s">
        <v>136</v>
      </c>
      <c r="V43" s="1" t="s">
        <v>15</v>
      </c>
      <c r="W43" s="1" t="s">
        <v>136</v>
      </c>
      <c r="X43" s="1" t="s">
        <v>15</v>
      </c>
      <c r="Y43" s="1" t="s">
        <v>136</v>
      </c>
      <c r="Z43" s="1" t="s">
        <v>135</v>
      </c>
      <c r="AA43" s="1" t="s">
        <v>15</v>
      </c>
      <c r="AB43" s="1" t="s">
        <v>15</v>
      </c>
      <c r="AC43" s="1" t="s">
        <v>15</v>
      </c>
      <c r="AD43" s="1" t="s">
        <v>139</v>
      </c>
      <c r="AE43" s="1" t="s">
        <v>15</v>
      </c>
      <c r="AF43" s="1" t="s">
        <v>15</v>
      </c>
      <c r="AG43" s="1" t="s">
        <v>15</v>
      </c>
      <c r="AH43" s="1" t="s">
        <v>136</v>
      </c>
      <c r="AI43" s="1" t="s">
        <v>15</v>
      </c>
      <c r="AJ43" s="1" t="s">
        <v>15</v>
      </c>
      <c r="AK43" s="1" t="s">
        <v>137</v>
      </c>
      <c r="AL43" s="1" t="s">
        <v>16</v>
      </c>
      <c r="AM43" s="1" t="s">
        <v>175</v>
      </c>
      <c r="AN43" s="28" t="s">
        <v>209</v>
      </c>
      <c r="AO43" s="1" t="s">
        <v>210</v>
      </c>
      <c r="AP43" s="21" t="s">
        <v>211</v>
      </c>
      <c r="AQ43" s="21"/>
      <c r="AR43" s="21"/>
      <c r="AS43" s="21"/>
      <c r="AT43" s="21"/>
      <c r="AU43" s="21"/>
      <c r="AV43" s="21"/>
      <c r="AW43" s="21"/>
      <c r="AX43" s="21"/>
      <c r="AY43" s="21"/>
    </row>
    <row r="44" spans="1:51" x14ac:dyDescent="0.2">
      <c r="A44" s="11">
        <v>33</v>
      </c>
      <c r="B44" s="1" t="s">
        <v>15</v>
      </c>
      <c r="C44" s="1" t="s">
        <v>136</v>
      </c>
      <c r="D44" s="1" t="s">
        <v>152</v>
      </c>
      <c r="E44" s="1" t="s">
        <v>15</v>
      </c>
      <c r="F44" s="1" t="s">
        <v>15</v>
      </c>
      <c r="G44" s="1" t="s">
        <v>15</v>
      </c>
      <c r="H44" s="1" t="s">
        <v>135</v>
      </c>
      <c r="I44" s="1" t="s">
        <v>136</v>
      </c>
      <c r="J44" s="1" t="s">
        <v>135</v>
      </c>
      <c r="K44" s="1" t="s">
        <v>135</v>
      </c>
      <c r="L44" s="1" t="s">
        <v>15</v>
      </c>
      <c r="M44" s="1" t="s">
        <v>15</v>
      </c>
      <c r="N44" s="1" t="s">
        <v>136</v>
      </c>
      <c r="O44" s="1" t="s">
        <v>15</v>
      </c>
      <c r="P44" s="1" t="s">
        <v>15</v>
      </c>
      <c r="Q44" s="1" t="s">
        <v>137</v>
      </c>
      <c r="R44" s="1" t="s">
        <v>15</v>
      </c>
      <c r="S44" s="1" t="s">
        <v>136</v>
      </c>
      <c r="T44" s="1" t="s">
        <v>15</v>
      </c>
      <c r="U44" s="1" t="s">
        <v>139</v>
      </c>
      <c r="V44" s="1" t="s">
        <v>15</v>
      </c>
      <c r="W44" s="1" t="s">
        <v>15</v>
      </c>
      <c r="X44" s="1" t="s">
        <v>136</v>
      </c>
      <c r="Y44" s="1" t="s">
        <v>135</v>
      </c>
      <c r="Z44" s="1" t="s">
        <v>135</v>
      </c>
      <c r="AA44" s="1" t="s">
        <v>15</v>
      </c>
      <c r="AB44" s="1" t="s">
        <v>139</v>
      </c>
      <c r="AC44" s="1" t="s">
        <v>15</v>
      </c>
      <c r="AD44" s="1" t="s">
        <v>139</v>
      </c>
      <c r="AE44" s="1" t="s">
        <v>135</v>
      </c>
      <c r="AF44" s="1" t="s">
        <v>15</v>
      </c>
      <c r="AG44" s="1" t="s">
        <v>136</v>
      </c>
      <c r="AH44" s="1" t="s">
        <v>143</v>
      </c>
      <c r="AI44" s="1" t="s">
        <v>135</v>
      </c>
      <c r="AJ44" s="1" t="s">
        <v>136</v>
      </c>
      <c r="AK44" s="1" t="s">
        <v>140</v>
      </c>
      <c r="AL44" s="1" t="s">
        <v>212</v>
      </c>
      <c r="AM44" s="1" t="s">
        <v>137</v>
      </c>
      <c r="AN44" s="28" t="s">
        <v>213</v>
      </c>
      <c r="AO44" s="1" t="s">
        <v>161</v>
      </c>
      <c r="AP44" s="21" t="s">
        <v>182</v>
      </c>
      <c r="AQ44" s="21"/>
      <c r="AR44" s="21"/>
      <c r="AS44" s="21"/>
      <c r="AT44" s="21"/>
      <c r="AU44" s="21"/>
      <c r="AV44" s="21"/>
      <c r="AW44" s="21"/>
      <c r="AX44" s="21"/>
      <c r="AY44" s="21"/>
    </row>
    <row r="45" spans="1:51" x14ac:dyDescent="0.2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8"/>
      <c r="AO45" s="1"/>
      <c r="AP45" s="21"/>
      <c r="AQ45" s="21"/>
      <c r="AR45" s="21"/>
      <c r="AS45" s="21"/>
      <c r="AT45" s="21"/>
      <c r="AU45" s="21"/>
      <c r="AV45" s="21"/>
      <c r="AW45" s="21"/>
      <c r="AX45" s="21"/>
      <c r="AY45" s="21"/>
    </row>
    <row r="46" spans="1:51" x14ac:dyDescent="0.2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8"/>
      <c r="AO46" s="1"/>
      <c r="AP46" s="21"/>
      <c r="AQ46" s="21"/>
      <c r="AR46" s="21"/>
      <c r="AS46" s="21"/>
      <c r="AT46" s="21"/>
      <c r="AU46" s="21"/>
      <c r="AV46" s="21"/>
      <c r="AW46" s="21"/>
      <c r="AX46" s="21"/>
      <c r="AY46" s="21"/>
    </row>
    <row r="47" spans="1:51" x14ac:dyDescent="0.2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8"/>
      <c r="AO47" s="1"/>
      <c r="AP47" s="21"/>
      <c r="AQ47" s="21"/>
      <c r="AR47" s="21"/>
      <c r="AS47" s="21"/>
      <c r="AT47" s="21"/>
      <c r="AU47" s="21"/>
      <c r="AV47" s="21"/>
      <c r="AW47" s="21"/>
      <c r="AX47" s="21"/>
      <c r="AY47" s="21"/>
    </row>
    <row r="48" spans="1:51" x14ac:dyDescent="0.2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8"/>
      <c r="AO48" s="1"/>
      <c r="AP48" s="21"/>
      <c r="AQ48" s="21"/>
      <c r="AR48" s="21"/>
      <c r="AS48" s="21"/>
      <c r="AT48" s="21"/>
      <c r="AU48" s="21"/>
      <c r="AV48" s="21"/>
      <c r="AW48" s="21"/>
      <c r="AX48" s="21"/>
      <c r="AY48" s="21"/>
    </row>
    <row r="49" spans="1:51" x14ac:dyDescent="0.2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28"/>
      <c r="AO49" s="1"/>
      <c r="AP49" s="21"/>
      <c r="AQ49" s="21"/>
      <c r="AR49" s="21"/>
      <c r="AS49" s="21"/>
      <c r="AT49" s="21"/>
      <c r="AU49" s="21"/>
      <c r="AV49" s="21"/>
      <c r="AW49" s="21"/>
      <c r="AX49" s="21"/>
      <c r="AY49" s="21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Досягнення</vt:lpstr>
      <vt:lpstr>Моніторинг</vt:lpstr>
      <vt:lpstr>Відповіді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2011-08-15T17:59:32Z</cp:lastPrinted>
  <dcterms:created xsi:type="dcterms:W3CDTF">2007-10-07T18:11:13Z</dcterms:created>
  <dcterms:modified xsi:type="dcterms:W3CDTF">2018-11-14T09:22:34Z</dcterms:modified>
</cp:coreProperties>
</file>